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acown\Desktop\"/>
    </mc:Choice>
  </mc:AlternateContent>
  <bookViews>
    <workbookView xWindow="0" yWindow="0" windowWidth="10950" windowHeight="5940" tabRatio="864"/>
  </bookViews>
  <sheets>
    <sheet name="Cover Page" sheetId="17" r:id="rId1"/>
    <sheet name="Table of Contents" sheetId="19" r:id="rId2"/>
    <sheet name="VP6000" sheetId="27" r:id="rId3"/>
    <sheet name="VP5000" sheetId="26" r:id="rId4"/>
    <sheet name="VP900" sheetId="3" r:id="rId5"/>
    <sheet name="VM7000" sheetId="32" r:id="rId6"/>
    <sheet name="VM6000" sheetId="30" r:id="rId7"/>
    <sheet name="VM5000" sheetId="31" r:id="rId8"/>
    <sheet name="VM900" sheetId="24" r:id="rId9"/>
    <sheet name="ATLAS 1200" sheetId="22" r:id="rId10"/>
  </sheets>
  <definedNames>
    <definedName name="_xlnm.Print_Area" localSheetId="5">'VM7000'!$A$1:$D$73</definedName>
  </definedNames>
  <calcPr calcId="162913"/>
</workbook>
</file>

<file path=xl/calcChain.xml><?xml version="1.0" encoding="utf-8"?>
<calcChain xmlns="http://schemas.openxmlformats.org/spreadsheetml/2006/main">
  <c r="C73" i="32" l="1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8" i="32"/>
  <c r="C47" i="32"/>
  <c r="C45" i="32"/>
  <c r="C44" i="32"/>
  <c r="C43" i="32"/>
  <c r="C42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7" i="32"/>
  <c r="C26" i="32"/>
  <c r="C25" i="32"/>
  <c r="C24" i="32"/>
  <c r="C23" i="32"/>
  <c r="C22" i="32"/>
  <c r="C20" i="32"/>
  <c r="C19" i="32"/>
  <c r="C18" i="32"/>
  <c r="C17" i="32"/>
  <c r="C16" i="32"/>
  <c r="C15" i="32"/>
  <c r="C13" i="32"/>
  <c r="C12" i="32"/>
  <c r="C11" i="32"/>
  <c r="C10" i="32"/>
  <c r="C9" i="32"/>
  <c r="C8" i="32"/>
  <c r="D86" i="3" l="1"/>
  <c r="D85" i="3"/>
  <c r="D84" i="3"/>
  <c r="D82" i="3"/>
  <c r="D81" i="3"/>
  <c r="D80" i="3"/>
  <c r="D79" i="3"/>
  <c r="D77" i="3"/>
  <c r="D76" i="3"/>
  <c r="D75" i="3"/>
  <c r="D74" i="3"/>
  <c r="D73" i="3"/>
  <c r="D72" i="3"/>
  <c r="D69" i="3"/>
  <c r="D68" i="3"/>
  <c r="D67" i="3"/>
  <c r="D66" i="3"/>
  <c r="C63" i="3"/>
  <c r="D60" i="3"/>
  <c r="D59" i="3"/>
  <c r="D58" i="3"/>
  <c r="D57" i="3"/>
  <c r="D56" i="3"/>
  <c r="D54" i="3"/>
  <c r="D53" i="3"/>
  <c r="D51" i="3"/>
  <c r="C50" i="3"/>
  <c r="D48" i="3"/>
  <c r="C47" i="3"/>
  <c r="C45" i="3"/>
  <c r="C42" i="3"/>
  <c r="C41" i="3"/>
  <c r="D39" i="3"/>
  <c r="D38" i="3"/>
  <c r="D37" i="3"/>
  <c r="D36" i="3"/>
  <c r="D35" i="3"/>
  <c r="D34" i="3"/>
  <c r="D4" i="22" l="1"/>
  <c r="D5" i="22"/>
  <c r="D6" i="22"/>
  <c r="D7" i="22"/>
  <c r="D8" i="22"/>
  <c r="D9" i="22"/>
  <c r="D10" i="22"/>
  <c r="D3" i="22"/>
  <c r="D8" i="24"/>
  <c r="D9" i="24"/>
  <c r="D10" i="24"/>
  <c r="D11" i="24"/>
  <c r="D12" i="24"/>
  <c r="D13" i="24"/>
  <c r="D14" i="24"/>
  <c r="D15" i="24"/>
  <c r="D7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9" i="24"/>
  <c r="D40" i="24"/>
  <c r="D41" i="24"/>
  <c r="D42" i="24"/>
  <c r="D43" i="24"/>
  <c r="D44" i="24"/>
  <c r="D45" i="24"/>
  <c r="D19" i="24"/>
  <c r="D48" i="24"/>
  <c r="D54" i="24"/>
  <c r="D55" i="24"/>
  <c r="D56" i="24"/>
  <c r="D57" i="24"/>
  <c r="D53" i="24"/>
  <c r="D51" i="24"/>
  <c r="D50" i="24"/>
  <c r="D63" i="24"/>
  <c r="D64" i="24"/>
  <c r="D65" i="24"/>
  <c r="D66" i="24"/>
  <c r="D67" i="24"/>
  <c r="D68" i="24"/>
  <c r="D62" i="24"/>
  <c r="D71" i="24"/>
  <c r="D72" i="24"/>
  <c r="D73" i="24"/>
  <c r="D74" i="24"/>
  <c r="D70" i="24"/>
  <c r="D77" i="24"/>
  <c r="D78" i="24"/>
  <c r="D79" i="24"/>
  <c r="D76" i="24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33" i="31"/>
  <c r="D30" i="31"/>
  <c r="D31" i="31"/>
  <c r="D29" i="31"/>
  <c r="D19" i="31"/>
  <c r="D20" i="31"/>
  <c r="D21" i="31"/>
  <c r="D22" i="31"/>
  <c r="D23" i="31"/>
  <c r="D24" i="31"/>
  <c r="D25" i="31"/>
  <c r="D26" i="31"/>
  <c r="D27" i="31"/>
  <c r="D18" i="31"/>
  <c r="D16" i="31"/>
  <c r="D14" i="31"/>
  <c r="D15" i="31"/>
  <c r="D13" i="31"/>
  <c r="D9" i="31"/>
  <c r="D10" i="31"/>
  <c r="D11" i="31"/>
  <c r="D8" i="31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39" i="30"/>
  <c r="D35" i="30"/>
  <c r="D36" i="30"/>
  <c r="D37" i="30"/>
  <c r="D34" i="30"/>
  <c r="D27" i="30"/>
  <c r="D28" i="30"/>
  <c r="D29" i="30"/>
  <c r="D26" i="30"/>
  <c r="D19" i="30"/>
  <c r="D20" i="30"/>
  <c r="D21" i="30"/>
  <c r="D22" i="30"/>
  <c r="D23" i="30"/>
  <c r="D24" i="30"/>
  <c r="D18" i="30"/>
  <c r="D14" i="30"/>
  <c r="D15" i="30"/>
  <c r="D16" i="30"/>
  <c r="D13" i="30"/>
  <c r="D9" i="30"/>
  <c r="D10" i="30"/>
  <c r="D11" i="30"/>
  <c r="D8" i="30"/>
  <c r="D83" i="26" l="1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82" i="26"/>
  <c r="D79" i="26"/>
  <c r="D80" i="26"/>
  <c r="D78" i="26"/>
  <c r="D70" i="26"/>
  <c r="D71" i="26"/>
  <c r="D72" i="26"/>
  <c r="D73" i="26"/>
  <c r="D69" i="26"/>
  <c r="D59" i="26"/>
  <c r="D60" i="26"/>
  <c r="D61" i="26"/>
  <c r="D62" i="26"/>
  <c r="D63" i="26"/>
  <c r="D64" i="26"/>
  <c r="D58" i="26"/>
  <c r="D56" i="26"/>
  <c r="D54" i="26"/>
  <c r="D55" i="26"/>
  <c r="D53" i="26"/>
  <c r="D51" i="26"/>
  <c r="D47" i="26"/>
  <c r="D48" i="26"/>
  <c r="D49" i="26"/>
  <c r="D50" i="26"/>
  <c r="D46" i="26"/>
  <c r="D37" i="26"/>
  <c r="D38" i="26"/>
  <c r="D39" i="26"/>
  <c r="D40" i="26"/>
  <c r="D41" i="26"/>
  <c r="D42" i="26"/>
  <c r="D43" i="26"/>
  <c r="D44" i="26"/>
  <c r="D36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20" i="26"/>
  <c r="D18" i="26"/>
  <c r="D10" i="26"/>
  <c r="D11" i="26"/>
  <c r="D12" i="26"/>
  <c r="D13" i="26"/>
  <c r="D14" i="26"/>
  <c r="D15" i="26"/>
  <c r="D16" i="26"/>
  <c r="D9" i="26"/>
  <c r="C11" i="26"/>
  <c r="C10" i="26"/>
  <c r="C9" i="26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81" i="27"/>
  <c r="D78" i="27"/>
  <c r="D79" i="27"/>
  <c r="D77" i="27"/>
  <c r="D74" i="27"/>
  <c r="D75" i="27"/>
  <c r="D73" i="27"/>
  <c r="D67" i="27"/>
  <c r="D68" i="27"/>
  <c r="D69" i="27"/>
  <c r="D70" i="27"/>
  <c r="D66" i="27"/>
  <c r="D63" i="27"/>
  <c r="D56" i="27"/>
  <c r="D57" i="27"/>
  <c r="D58" i="27"/>
  <c r="D59" i="27"/>
  <c r="D60" i="27"/>
  <c r="D61" i="27"/>
  <c r="D55" i="27"/>
  <c r="D53" i="27"/>
  <c r="D45" i="27"/>
  <c r="D46" i="27"/>
  <c r="D47" i="27"/>
  <c r="D48" i="27"/>
  <c r="D49" i="27"/>
  <c r="D50" i="27"/>
  <c r="D51" i="27"/>
  <c r="D44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28" i="27"/>
  <c r="D26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9" i="27"/>
</calcChain>
</file>

<file path=xl/sharedStrings.xml><?xml version="1.0" encoding="utf-8"?>
<sst xmlns="http://schemas.openxmlformats.org/spreadsheetml/2006/main" count="825" uniqueCount="428">
  <si>
    <t>Radio - Base Model</t>
  </si>
  <si>
    <t>Antenna</t>
  </si>
  <si>
    <t>Battery</t>
  </si>
  <si>
    <t>No Battery (credit)</t>
  </si>
  <si>
    <t>Viking Li-ion Battery</t>
  </si>
  <si>
    <t>Housing</t>
  </si>
  <si>
    <t>Black Housing</t>
  </si>
  <si>
    <t>High Visibility Housing</t>
  </si>
  <si>
    <t>Protocol</t>
  </si>
  <si>
    <t>Analog FM</t>
  </si>
  <si>
    <t>System Option</t>
  </si>
  <si>
    <t>Conventional System</t>
  </si>
  <si>
    <t>Digital/Project 25 CAI AMBE+2 with Free Single-Key DES-OFB (includes protocol option 1)</t>
  </si>
  <si>
    <t>The following selections require Protocol Option 2 (Digital/Project 25 CAI AMBE+2):</t>
  </si>
  <si>
    <t xml:space="preserve">Project 25 Conventional System </t>
  </si>
  <si>
    <t>Project 25 Phase 1 Trunking Only (includes system option 4)</t>
  </si>
  <si>
    <t>Project 25 Phase 2 TDMA (includes system option 4 &amp; 5)</t>
  </si>
  <si>
    <t>Optional Features</t>
  </si>
  <si>
    <t>Channels/Talkgroups</t>
  </si>
  <si>
    <t>1024 Channels/Talkgroups (standard)</t>
  </si>
  <si>
    <t>Encryption (requires Protocol Option 2 - Digital/Project 25 CAI AMBE+2)</t>
  </si>
  <si>
    <t>Single-Key DES-OFB (included with Protocol Option 2)</t>
  </si>
  <si>
    <t>Single-Key AES</t>
  </si>
  <si>
    <t>DES-OFB (multi-key)</t>
  </si>
  <si>
    <t xml:space="preserve">AES (multi-key) </t>
  </si>
  <si>
    <t>ARC4 (ADP compatible)</t>
  </si>
  <si>
    <t>Programming &amp; Data</t>
  </si>
  <si>
    <t>MDC1200/GE-Star Signaling</t>
  </si>
  <si>
    <t>FIRESafe™ First Responder</t>
  </si>
  <si>
    <t>GPS</t>
  </si>
  <si>
    <t>Project 25 Data Conventional</t>
  </si>
  <si>
    <t>Project 25 OTAR Conventional &amp; Trunking</t>
  </si>
  <si>
    <t>OTAP (Over-the-Air Programming)</t>
  </si>
  <si>
    <t>The following selections require a System Option 5-8 (options with Phase 1 or Phase 2):</t>
  </si>
  <si>
    <t>Project 25 Authentication</t>
  </si>
  <si>
    <t>Project 25 Data Trunking (includes Project 25 Data Conventional)</t>
  </si>
  <si>
    <t>Multiband 700/800 + VHF Standard</t>
  </si>
  <si>
    <t xml:space="preserve">Multiband 700/800 + VHF Flexible </t>
  </si>
  <si>
    <t>2048 Channels/Talkgroups (standard)</t>
  </si>
  <si>
    <t>700/800 MHz, 762-806 MHz +  VHF 2.5W, and 806-870 MHz, 3W, Model 1 (no keypad)</t>
  </si>
  <si>
    <t>700/800 MHz, 762-806 MHz + VHF 2.5W, and 806-870 MHz, 3W, Model 2 (limited keypad)</t>
  </si>
  <si>
    <t>700/800 MHz, 762-806 MHz + VHF 2.5W and VHF and 806-870 MHz, 3W, Model 3  (full keypad)</t>
  </si>
  <si>
    <t>Control Head Type</t>
  </si>
  <si>
    <t xml:space="preserve">Accessory Cable </t>
  </si>
  <si>
    <t>Third Party Interface</t>
  </si>
  <si>
    <t>DES-OFB + AES (Multi-Key)</t>
  </si>
  <si>
    <t>The following selection requires Protocol Option 2 (Digital/Project 25 CAI AMBE+2):</t>
  </si>
  <si>
    <t>Keypad Programming (U.S. Federal Government Only)</t>
  </si>
  <si>
    <t>Dash Mount Options</t>
  </si>
  <si>
    <t>Standard LCD Control Head</t>
  </si>
  <si>
    <t>Dash-Mount Control Head (includes standard palm mic)</t>
  </si>
  <si>
    <t>Dash-Mount Control Head with no mic</t>
  </si>
  <si>
    <t>Dash-Mount Control with Remote Control Head (includes one remote control head &amp; normal bracket)</t>
  </si>
  <si>
    <t>Dash-Mount Control Head (includes standard palm mic &amp; external speaker)</t>
  </si>
  <si>
    <t>Dash-Mount Control Head with no mic (includes external speaker)</t>
  </si>
  <si>
    <t>Dash-Mount Control with Remote Control Head (includes one remote control head, additional mic &amp; remote control head)</t>
  </si>
  <si>
    <t>Remote Mount Options</t>
  </si>
  <si>
    <t>Remote Control Head (includes standard palm mic)</t>
  </si>
  <si>
    <t>Remote Control Head with no mic</t>
  </si>
  <si>
    <t>Dual Control Head with no mics</t>
  </si>
  <si>
    <t>Remote Control Head with no mic (includes external speaker)</t>
  </si>
  <si>
    <t>Dual Control Head with no mics (includes two external speakers)</t>
  </si>
  <si>
    <t>Cable, Serial, USB, Standard Interface R597-5357-70201 (included with dash mount)</t>
  </si>
  <si>
    <t>Cable, Single remote, Serial, USB, Standard Interface R597-5357-70701 (included with remote mount)</t>
  </si>
  <si>
    <t>Cable, Single remote, Serial, USB, Standard Interface R597-5357-70701 (dash mount)</t>
  </si>
  <si>
    <t>Cable, Single Remote, Serial, USB, PVP/UDDI, Standard Interface R597-5357-73801 (remote mount)</t>
  </si>
  <si>
    <t>Cable, Dual Remote, Serial, USB, Standard R597-5357-74201 (included with remote dual mount)</t>
  </si>
  <si>
    <t>Cable, Dual Remote, Serial, USB, Standard R597-5357-74201 (single remote mount)</t>
  </si>
  <si>
    <t>OTIP (Over-the-Intranet Programming)</t>
  </si>
  <si>
    <t>KAS-12K</t>
  </si>
  <si>
    <t>KRA-26M</t>
  </si>
  <si>
    <t>VHF helical antenna 146-162 MHz</t>
  </si>
  <si>
    <t>KRA-26M2</t>
  </si>
  <si>
    <t>VHF helical antenna 162-174 MHz</t>
  </si>
  <si>
    <t>KRA-26M3</t>
  </si>
  <si>
    <t>VHF helical antenna 136-150 MHz</t>
  </si>
  <si>
    <t>KRA-27M</t>
  </si>
  <si>
    <t>UHF whip antenna 440-490 MHz</t>
  </si>
  <si>
    <t>KRA-27M2</t>
  </si>
  <si>
    <t>UHF whip antenna 470-520 MHz</t>
  </si>
  <si>
    <t>KRA-27M3</t>
  </si>
  <si>
    <t>UHF whip antenna 400-450 MHz</t>
  </si>
  <si>
    <t>KRA-22M</t>
  </si>
  <si>
    <t>VHF low-profile helical antenna 148-162 MHz</t>
  </si>
  <si>
    <t>KRA-22M2</t>
  </si>
  <si>
    <t>VHF low-profile helical antenna 162-174 MHz</t>
  </si>
  <si>
    <t>KRA-22M3</t>
  </si>
  <si>
    <t>VHF Low-profile helical antenna 136-150 MHz</t>
  </si>
  <si>
    <t>KRA-23M</t>
  </si>
  <si>
    <t>UHF low-profile helical antenna 450-490 MHz</t>
  </si>
  <si>
    <t>KRA-23M2</t>
  </si>
  <si>
    <t>UHF low-profile helical antenna 470-512 MHz</t>
  </si>
  <si>
    <t>KRA-23M3</t>
  </si>
  <si>
    <t>UHF low-profile helical antenna 403-430 MHz</t>
  </si>
  <si>
    <t>KRA-25</t>
  </si>
  <si>
    <t>Batteries &amp; Chargers</t>
  </si>
  <si>
    <t>KNB-L2M</t>
  </si>
  <si>
    <t>Li-ion 2600mAh (Standard)</t>
  </si>
  <si>
    <t>KNB-L3M</t>
  </si>
  <si>
    <t>Li-ion 3400mAh (High Capacity)</t>
  </si>
  <si>
    <t>KSC-Y32K</t>
  </si>
  <si>
    <t>KSC-32</t>
  </si>
  <si>
    <t>Rapid rate single unit charger</t>
  </si>
  <si>
    <t>KSC-326K</t>
  </si>
  <si>
    <t>Rapid rate 6-unit charger</t>
  </si>
  <si>
    <t>KMB-30M</t>
  </si>
  <si>
    <t>Wall Mount Bracket for KSC-326K/256K</t>
  </si>
  <si>
    <t>KVC-15</t>
  </si>
  <si>
    <t xml:space="preserve">Rapid rate DC vehicular charger adapter for the KSC-32  (chargers not included; includes KSC-mobile bracket &amp; cigarette lighter cable DC adapter) </t>
  </si>
  <si>
    <r>
      <t xml:space="preserve">Rapid rate single unit charger  (Long-Life Charge Mode capable with KAS-12 Software)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NiMH/Li-ion battery only</t>
    </r>
  </si>
  <si>
    <r>
      <t xml:space="preserve">License Key for KAS-12  </t>
    </r>
    <r>
      <rPr>
        <b/>
        <sz val="11"/>
        <rFont val="Calibri"/>
        <family val="2"/>
        <scheme val="minor"/>
      </rPr>
      <t>(Authentication required)</t>
    </r>
    <r>
      <rPr>
        <sz val="11"/>
        <rFont val="Calibri"/>
        <family val="2"/>
        <scheme val="minor"/>
      </rPr>
      <t xml:space="preserve">
Battery Reader Software for KNB-L1M/L2M/L3M &amp; KSC-Y32 (Windows® Vista/7/8/8.1)</t>
    </r>
  </si>
  <si>
    <t>Carrying Accessories</t>
  </si>
  <si>
    <t>KBH-11</t>
  </si>
  <si>
    <t>Spring action belt clip (2.5")</t>
  </si>
  <si>
    <t>KBH-8DS</t>
  </si>
  <si>
    <t xml:space="preserve">Leather swivel belt loop with portable D-Ring attachment </t>
  </si>
  <si>
    <t>KLH-6SW</t>
  </si>
  <si>
    <t>Leather swivel belt loop / detachable swivel D-Ring back</t>
  </si>
  <si>
    <t>KLH-137ST</t>
  </si>
  <si>
    <t>Firemen's Heavy-Duty Leather Shoulder Strap for a Heavy-Duty Leather Case</t>
  </si>
  <si>
    <t>KLH-200K3</t>
  </si>
  <si>
    <t>Special Color Housing</t>
  </si>
  <si>
    <t>KWD-YH-5000</t>
  </si>
  <si>
    <t>KWD-OH-5000</t>
  </si>
  <si>
    <t>Microphones &amp; Audio Accessories</t>
  </si>
  <si>
    <t>KMC-54WDM</t>
  </si>
  <si>
    <t>KMC-49</t>
  </si>
  <si>
    <t>KEP-1</t>
  </si>
  <si>
    <t>3.5mm earphone kit for KMC-41/42W/54W Speaker Mics</t>
  </si>
  <si>
    <t>KEP-2</t>
  </si>
  <si>
    <t>2.5mm earphone kit for KMC-49 Speaker Mic</t>
  </si>
  <si>
    <t>KHS-11BL</t>
  </si>
  <si>
    <t>2-wire palm mic w/earphone, universal connector (Black)</t>
  </si>
  <si>
    <t>KHS-12BL</t>
  </si>
  <si>
    <t>3-wire mini lapel mic w/earphone, universal connector (Black)</t>
  </si>
  <si>
    <t>KHS-14</t>
  </si>
  <si>
    <t>Lt. Wt. Single muff headset w/boom mic &amp; In-line PTT</t>
  </si>
  <si>
    <r>
      <t xml:space="preserve">MIL-SPEC, Speaker Mic. with Antenna Connector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 5/16" Coax cable hex wrench included (antenna is not included).</t>
    </r>
  </si>
  <si>
    <t>KRA-32K</t>
  </si>
  <si>
    <t>700/800 MHz Whip Antenna</t>
  </si>
  <si>
    <t>KRA-36</t>
  </si>
  <si>
    <t>700/800 MHz Stubby Antenna</t>
  </si>
  <si>
    <t>KLH-201K3</t>
  </si>
  <si>
    <t>KCT-71M3</t>
  </si>
  <si>
    <t>KMC-35</t>
  </si>
  <si>
    <t>KMC-36</t>
  </si>
  <si>
    <t>KMB-33M</t>
  </si>
  <si>
    <t>KES-3S</t>
  </si>
  <si>
    <t>KES-5</t>
  </si>
  <si>
    <t>KAP-2</t>
  </si>
  <si>
    <t>KCT-72M</t>
  </si>
  <si>
    <t>KCT-23M3</t>
  </si>
  <si>
    <t>KCT-23M</t>
  </si>
  <si>
    <t>KCT-46</t>
  </si>
  <si>
    <t>KPS-15</t>
  </si>
  <si>
    <t>System Options</t>
  </si>
  <si>
    <t>Dual Control Head (includes two remote control heads attached to the remote mount radio, two microphones, and two mounting brackets)</t>
  </si>
  <si>
    <t>Dual Control Head (includes two remote control heads attached to the remote mount radio, two microphones, two mounting brackets, and two external speakers)</t>
  </si>
  <si>
    <t>List</t>
  </si>
  <si>
    <r>
      <t>Remote Control Head</t>
    </r>
    <r>
      <rPr>
        <sz val="10"/>
        <color theme="1"/>
        <rFont val="Calibri"/>
        <family val="2"/>
        <scheme val="minor"/>
      </rPr>
      <t xml:space="preserve"> (includes standard palm mic &amp; external speaker)</t>
    </r>
  </si>
  <si>
    <t>Table of Contents</t>
  </si>
  <si>
    <t>Viking VP900 Portable</t>
  </si>
  <si>
    <t>Portables</t>
  </si>
  <si>
    <t>Mobiles</t>
  </si>
  <si>
    <t>Analog FM (included in base radio)</t>
  </si>
  <si>
    <t>2425AAAA53XXX</t>
  </si>
  <si>
    <t>2425AABA53XXX</t>
  </si>
  <si>
    <t>2425AACA53XXX</t>
  </si>
  <si>
    <r>
      <t>FIRESafe™ First Command</t>
    </r>
    <r>
      <rPr>
        <sz val="10"/>
        <color theme="1"/>
        <rFont val="Calibri"/>
        <family val="2"/>
        <scheme val="minor"/>
      </rPr>
      <t xml:space="preserve"> (includes FIRESafe™ First Responder)</t>
    </r>
  </si>
  <si>
    <t>336-1212-101</t>
  </si>
  <si>
    <r>
      <t xml:space="preserve">ATLAS 1200 P25 STATION 100W VHF 148-174MHz
</t>
    </r>
    <r>
      <rPr>
        <sz val="11"/>
        <rFont val="Calibri"/>
        <family val="2"/>
        <scheme val="minor"/>
      </rPr>
      <t>Includes one standalone 100W, 12.5/25Khz, Analog/P25 multimode VHF station.</t>
    </r>
  </si>
  <si>
    <t>336-1224-101</t>
  </si>
  <si>
    <r>
      <rPr>
        <b/>
        <sz val="11"/>
        <rFont val="Calibri"/>
        <family val="2"/>
        <scheme val="minor"/>
      </rPr>
      <t>ATLAS 1200 P25 STATION 100W UHF 450-485MHz</t>
    </r>
    <r>
      <rPr>
        <sz val="11"/>
        <rFont val="Calibri"/>
        <family val="2"/>
        <scheme val="minor"/>
      </rPr>
      <t xml:space="preserve">
Includes one standalone 100W, 12.5/25Khz, Analog/P25 multimode UHF station.</t>
    </r>
  </si>
  <si>
    <r>
      <rPr>
        <b/>
        <sz val="11"/>
        <rFont val="Calibri"/>
        <family val="2"/>
        <scheme val="minor"/>
      </rPr>
      <t>ATLAS 1200 P25 STATION 100W 800 MHZ</t>
    </r>
    <r>
      <rPr>
        <sz val="11"/>
        <rFont val="Calibri"/>
        <family val="2"/>
        <scheme val="minor"/>
      </rPr>
      <t xml:space="preserve">
Includes one standalone 100W, 12.5/25Khz, Analog/P25 multimode 800 MHz station.</t>
    </r>
  </si>
  <si>
    <t>336-1224-102</t>
  </si>
  <si>
    <r>
      <rPr>
        <b/>
        <sz val="11"/>
        <rFont val="Calibri"/>
        <family val="2"/>
        <scheme val="minor"/>
      </rPr>
      <t>ATLAS 1200 P25 STATION 100W UHF (450-485MHz)  1PPM  STAB</t>
    </r>
    <r>
      <rPr>
        <sz val="11"/>
        <rFont val="Calibri"/>
        <family val="2"/>
        <scheme val="minor"/>
      </rPr>
      <t xml:space="preserve">
Includes one standalone 100W, 12.5/25Khz, Analog/P25 multimode UHF station with high stability.</t>
    </r>
  </si>
  <si>
    <t>336-1200-082</t>
  </si>
  <si>
    <t>336-1200-000</t>
  </si>
  <si>
    <t>336-1200-091</t>
  </si>
  <si>
    <r>
      <rPr>
        <b/>
        <sz val="11"/>
        <rFont val="Calibri"/>
        <family val="2"/>
        <scheme val="minor"/>
      </rPr>
      <t>ATLAS 1200 POWER SUPPLY KIT ATLAS 1-STATION VHF/UHF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</si>
  <si>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r>
      <rPr>
        <b/>
        <sz val="11"/>
        <rFont val="Calibri"/>
        <family val="2"/>
        <scheme val="minor"/>
      </rPr>
      <t>ATLAS 1200 TOOLS PROGRAMMING KIT</t>
    </r>
    <r>
      <rPr>
        <sz val="11"/>
        <rFont val="Calibri"/>
        <family val="2"/>
        <scheme val="minor"/>
      </rPr>
      <t xml:space="preserve">
Includes programming software and cable.</t>
    </r>
  </si>
  <si>
    <r>
      <rPr>
        <b/>
        <sz val="11"/>
        <rFont val="Calibri"/>
        <family val="2"/>
        <scheme val="minor"/>
      </rPr>
      <t>ATLAS 1200 P25 BASE STATION DFSI LICENSE  KEY</t>
    </r>
    <r>
      <rPr>
        <sz val="11"/>
        <rFont val="Calibri"/>
        <family val="2"/>
        <scheme val="minor"/>
      </rPr>
      <t xml:space="preserve">
Includes one license key for P25 DFSI (Digital Fixed Station Interface).</t>
    </r>
  </si>
  <si>
    <t>336-1200-092</t>
  </si>
  <si>
    <r>
      <rPr>
        <b/>
        <sz val="11"/>
        <rFont val="Calibri"/>
        <family val="2"/>
        <scheme val="minor"/>
      </rPr>
      <t>ATLAS 1200 POWER SUPPLY KIT ATLAS 1-STATION 700/800 120/240VAC</t>
    </r>
    <r>
      <rPr>
        <sz val="11"/>
        <rFont val="Calibri"/>
        <family val="2"/>
        <scheme val="minor"/>
      </rPr>
      <t xml:space="preserve">
Includes single power supply, rack mount kit and power cable.</t>
    </r>
  </si>
  <si>
    <t>ATLAS 1200</t>
  </si>
  <si>
    <t xml:space="preserve">700/800 MHz, 762-870 MHz +  VHF, 30/35W Dash Mount </t>
  </si>
  <si>
    <t xml:space="preserve">700/800 MHz, 762-870 MHz +  VHF, 30/35W Remote Mount </t>
  </si>
  <si>
    <t>700/800 MHz, 762-870 MHz +  VHF, 30/35W Control Station (includes Power supply &amp; cabinet)</t>
  </si>
  <si>
    <t>Viking Control Head</t>
  </si>
  <si>
    <t>Viking VM900 Mobile</t>
  </si>
  <si>
    <t>700/800 MHz, 762-870 MHz, 30/35W Dash Mount  (Single Band)</t>
  </si>
  <si>
    <t>700/800 MHz, 762-870 MHz, 30/35W Remote Mount  (Single Band)</t>
  </si>
  <si>
    <t>VHF, 30/35W Dash Mount  (Single Band)</t>
  </si>
  <si>
    <t>VHF, 30/35W Remote Mount  (Single Band)</t>
  </si>
  <si>
    <t>700/800 MHz, 762-870 MHz, 30/35W Control Station (includes Power supply &amp; cabinet) (Single Band)</t>
  </si>
  <si>
    <t>VHF, 30/35W Control Station (includes Power supply &amp; cabinet) (Single Band)</t>
  </si>
  <si>
    <t>VP5430BKF2</t>
  </si>
  <si>
    <t>VP5430BKF3</t>
  </si>
  <si>
    <t>VP5230BKF2</t>
  </si>
  <si>
    <t>VHF, 136-174 MHz, Model 2 (standard keypad)</t>
  </si>
  <si>
    <t>VP5230BKF3</t>
  </si>
  <si>
    <t>VHF, 136-174 MHz, Model 3 (full keypad)</t>
  </si>
  <si>
    <t>VP5330BKF2</t>
  </si>
  <si>
    <t>UHF, 380-470 MHz, Model 2 (standard keypad)</t>
  </si>
  <si>
    <t>UHF, 450-520 MHz, Model 2 (standard keypad)</t>
  </si>
  <si>
    <t>VP5330BKF5</t>
  </si>
  <si>
    <t>VP5330BKF3</t>
  </si>
  <si>
    <t>VP5330BKF6</t>
  </si>
  <si>
    <t>700/800 MHz, 762-806 MHz and 806-870 MHz, Black, Model 2 (standard keypad)</t>
  </si>
  <si>
    <t>Heavy duty leather carrying case (for both K2 &amp; K3 models)</t>
  </si>
  <si>
    <t>Nylon carrying case (for both keypad models)</t>
  </si>
  <si>
    <r>
      <t xml:space="preserve">Yellow Housing Kit (Standard Key Model Only)
Order </t>
    </r>
    <r>
      <rPr>
        <b/>
        <u/>
        <sz val="11"/>
        <rFont val="Calibri"/>
        <family val="2"/>
        <scheme val="minor"/>
      </rPr>
      <t>L-5024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 xml:space="preserve">Note: </t>
    </r>
    <r>
      <rPr>
        <i/>
        <sz val="11"/>
        <rFont val="Calibri"/>
        <family val="2"/>
        <scheme val="minor"/>
      </rPr>
      <t>If you order only housing and perform Dealer Installation, IP67/68 Warranty Claim will not  be eligible.</t>
    </r>
  </si>
  <si>
    <r>
      <t xml:space="preserve">Orange Housing Kit (Standard Key Model Only)
Order </t>
    </r>
    <r>
      <rPr>
        <b/>
        <u/>
        <sz val="11"/>
        <rFont val="Calibri"/>
        <family val="2"/>
        <scheme val="minor"/>
      </rPr>
      <t>L-5025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>Note:</t>
    </r>
    <r>
      <rPr>
        <i/>
        <sz val="11"/>
        <rFont val="Calibri"/>
        <family val="2"/>
        <scheme val="minor"/>
      </rPr>
      <t xml:space="preserve"> If you order only housing and perform Dealer Installation, IP67/68 Warranty Claim will not  be eligible.</t>
    </r>
  </si>
  <si>
    <t>700/800 MHz, 762-806 MHz and 806-870 MHz, Black, Model 3 (full keypad)</t>
  </si>
  <si>
    <t>UHF, 450-520 MHz, Model 3 (full keypad)</t>
  </si>
  <si>
    <t>UHF, 380-470 MHz, Model 3 (full keypad)</t>
  </si>
  <si>
    <t>VHF High gain helically loaded whip antenna 148-162 MHz</t>
  </si>
  <si>
    <t>336-1241-101</t>
  </si>
  <si>
    <t>VP6230BKF2</t>
  </si>
  <si>
    <t>VP6330BKF2</t>
  </si>
  <si>
    <t>VP6330BKF5</t>
  </si>
  <si>
    <t>VP6430BKF2</t>
  </si>
  <si>
    <t>VP6230BKF3</t>
  </si>
  <si>
    <t>VP6330BKF3</t>
  </si>
  <si>
    <t>VP6330BKF6</t>
  </si>
  <si>
    <t>VP6430BKF3</t>
  </si>
  <si>
    <t>VHF, 136-174 MHz, Model 2 (standard keypad), Black</t>
  </si>
  <si>
    <t>UHF, 450-520 MHz, Model 2 (standard keypad), Black</t>
  </si>
  <si>
    <t>UHF, 380-470 MHz, Model 2 (standard keypad), Black</t>
  </si>
  <si>
    <t>VHF, 136-174 MHz, Model 3 (full keypad), Black</t>
  </si>
  <si>
    <t>UHF, 450-520 MHz, Model 3 (full keypad), Black</t>
  </si>
  <si>
    <t>UHF, 380-470 MHz, Model 3 (full keypad), Black</t>
  </si>
  <si>
    <t>VP6230GRF2</t>
  </si>
  <si>
    <t>VP6330GRF2</t>
  </si>
  <si>
    <t>VP6330GRF5</t>
  </si>
  <si>
    <t>VP6430GRF2</t>
  </si>
  <si>
    <t>VP6230GRF3</t>
  </si>
  <si>
    <t>VP6330GRF3</t>
  </si>
  <si>
    <t>VP6330GRF6</t>
  </si>
  <si>
    <t>VP6430GRF3</t>
  </si>
  <si>
    <t>VHF, 136-174 MHz, Model 2 (standard keypad), Green</t>
  </si>
  <si>
    <t>UHF, 450-520 MHz, Model 2 (standard keypad), Green</t>
  </si>
  <si>
    <t>UHF, 380-470 MHz, Model 2 (standard keypad), Green</t>
  </si>
  <si>
    <t>700/800 MHz, 762-806 MHz and 806-870 MHz, Green, Model 2 (standard keypad)</t>
  </si>
  <si>
    <t>VHF, 136-174 MHz, Model 3 (full keypad), Green</t>
  </si>
  <si>
    <t>UHF, 450-520 MHz, Model 3 (full keypad), Green</t>
  </si>
  <si>
    <t>UHF, 380-470 MHz, Model 3 (full keypad), Green</t>
  </si>
  <si>
    <t>700/800 MHz, 762-806 MHz and 806-870 MHz, Green, Model 3 (full keypad)</t>
  </si>
  <si>
    <t>P25 CAI AMBE+2</t>
  </si>
  <si>
    <t>Analog Conventional</t>
  </si>
  <si>
    <t>P25 Conventional</t>
  </si>
  <si>
    <t>P25 Phase 2 TDMA (Must also have option 3)</t>
  </si>
  <si>
    <t>P25 Phase 1 Trunking (Must also have option 2)</t>
  </si>
  <si>
    <t>Encryption</t>
  </si>
  <si>
    <t>TrueVoice™ Noise Cancellation</t>
  </si>
  <si>
    <t>P25 Conventional Voting Scan</t>
  </si>
  <si>
    <t>P25 Data Conventional</t>
  </si>
  <si>
    <t>P25 Data Trunking (Conventional included)</t>
  </si>
  <si>
    <t>OTAR (Over-The-Air-Rekeying)</t>
  </si>
  <si>
    <t xml:space="preserve">P25 Authentication </t>
  </si>
  <si>
    <t>FIRESafe™ Command (includes First Responder)</t>
  </si>
  <si>
    <t xml:space="preserve">P25 Phase 1 Trunking </t>
  </si>
  <si>
    <t xml:space="preserve">P25 Phase 2 TDMA </t>
  </si>
  <si>
    <t>P25 Authentication (Must also have AES FIPS 140-2)</t>
  </si>
  <si>
    <t>AES FIPS 140-2 (multi-key)</t>
  </si>
  <si>
    <t>AES FIPS140-2 (DES-OFB included) (multi key)</t>
  </si>
  <si>
    <t>Viking VP6000 Portable</t>
  </si>
  <si>
    <t>Viking VP5000 Portable</t>
  </si>
  <si>
    <t>700/800 MHz, 762-806 MHz +  VHF 2.5W, and 806-870 MHz, 3W, Model 1 (no keypad; Hazardous Location - FM)</t>
  </si>
  <si>
    <t>2425AADA93XXX</t>
  </si>
  <si>
    <t>2425AAEA93XXX</t>
  </si>
  <si>
    <t>700/800 MHz, 762-806 MHz + VHF 2.5W, and 806-870 MHz, 3W, Model 2 (limited keypad; Hazardous Location - FM)</t>
  </si>
  <si>
    <t>2425AAFA93XXX</t>
  </si>
  <si>
    <t>700/800 MHz, 762-806 MHz + VHF 2.5W and VHF and 806-870 MHz, 3W, Model 3  (full keypad; Hazardous Location - FM)</t>
  </si>
  <si>
    <t>Model Options</t>
  </si>
  <si>
    <r>
      <t xml:space="preserve">Intrinsically Safe (CSA) - </t>
    </r>
    <r>
      <rPr>
        <i/>
        <sz val="11"/>
        <rFont val="Calibri"/>
        <family val="2"/>
        <scheme val="minor"/>
      </rPr>
      <t>KNB-LS5 battery required</t>
    </r>
  </si>
  <si>
    <t>KNB-LS5</t>
  </si>
  <si>
    <t>Li-ion Instrinsically Safe</t>
  </si>
  <si>
    <t>Viking VM6000 Mobile</t>
  </si>
  <si>
    <t>Viking VM5000 Mobile</t>
  </si>
  <si>
    <t>VM6730BF</t>
  </si>
  <si>
    <t>VM6830BF</t>
  </si>
  <si>
    <t>VM6830BF2</t>
  </si>
  <si>
    <t>VM6930BF</t>
  </si>
  <si>
    <t>Mounting Accessories</t>
  </si>
  <si>
    <t>Mounting Bracket</t>
  </si>
  <si>
    <t>KMB-34</t>
  </si>
  <si>
    <t>Mounting Case</t>
  </si>
  <si>
    <t xml:space="preserve">KPS-15  </t>
  </si>
  <si>
    <t>DC Switch (P/S)</t>
  </si>
  <si>
    <t>Ignition Sense Cable</t>
  </si>
  <si>
    <t>Control head</t>
  </si>
  <si>
    <t>835VM6000VCH</t>
  </si>
  <si>
    <r>
      <t xml:space="preserve">Viking Control Head (VCH)
</t>
    </r>
    <r>
      <rPr>
        <b/>
        <i/>
        <sz val="11"/>
        <rFont val="Calibri"/>
        <family val="2"/>
        <scheme val="minor"/>
      </rPr>
      <t>The pricing is valid only when purchased with the radio. If purchased separately, List price is $1,695</t>
    </r>
  </si>
  <si>
    <t>DC Cable-Remote</t>
  </si>
  <si>
    <t>597535777502</t>
  </si>
  <si>
    <t>6 Ft remote cable</t>
  </si>
  <si>
    <t>17 Ft remote cable</t>
  </si>
  <si>
    <t>597535777503</t>
  </si>
  <si>
    <t>50 Ft remote cable</t>
  </si>
  <si>
    <t>250074031003</t>
  </si>
  <si>
    <t>VCH Standard Mobile Mic</t>
  </si>
  <si>
    <t>589001202303</t>
  </si>
  <si>
    <t>VCH Desktop Mic</t>
  </si>
  <si>
    <t>Speaker</t>
  </si>
  <si>
    <t>2500151006</t>
  </si>
  <si>
    <t>5in. 15W Speaker, Crimp Leads</t>
  </si>
  <si>
    <t>Low Profile Ext. Speaker</t>
  </si>
  <si>
    <t>HA / PA Relay</t>
  </si>
  <si>
    <t>40W External Speaker</t>
  </si>
  <si>
    <t>Software  Options</t>
  </si>
  <si>
    <t>P25 Phase 1 Trunking</t>
  </si>
  <si>
    <t>P25 Phase 2 TDMA</t>
  </si>
  <si>
    <t>1024 Ch</t>
  </si>
  <si>
    <t>2048 Ch</t>
  </si>
  <si>
    <t>DES-OFB multi-key</t>
  </si>
  <si>
    <t xml:space="preserve">AES FIPS-140-2 multi-key </t>
  </si>
  <si>
    <t>ARC4 (ADP Compatible)</t>
  </si>
  <si>
    <t>Conventional Voting Scan</t>
  </si>
  <si>
    <t>TrueVoice Noise Cancellation</t>
  </si>
  <si>
    <t>MDC1200 / GE-Star Signaling</t>
  </si>
  <si>
    <t xml:space="preserve">P25 Data Conventional </t>
  </si>
  <si>
    <t>OTAR (Over-the-Air-Rekeying)</t>
  </si>
  <si>
    <t>P25 Authentication</t>
  </si>
  <si>
    <r>
      <t xml:space="preserve">GPS Antenna
</t>
    </r>
    <r>
      <rPr>
        <b/>
        <i/>
        <sz val="11"/>
        <rFont val="Calibri"/>
        <family val="2"/>
        <scheme val="minor"/>
      </rPr>
      <t>Automatically selected when GPS option is selected in CeVo</t>
    </r>
  </si>
  <si>
    <t>VM5730BF</t>
  </si>
  <si>
    <t>VM5830BF</t>
  </si>
  <si>
    <t>VM5830BF2</t>
  </si>
  <si>
    <t>VM5930BF</t>
  </si>
  <si>
    <t>KCH-19VM</t>
  </si>
  <si>
    <t>Dash - KCH-19</t>
  </si>
  <si>
    <t>DC Cable-Dash</t>
  </si>
  <si>
    <t>KCH Standard Mobile Mic</t>
  </si>
  <si>
    <t>12 Keypad Mic</t>
  </si>
  <si>
    <t xml:space="preserve">KMC-9C </t>
  </si>
  <si>
    <t>Desktop Mic</t>
  </si>
  <si>
    <t>AES FIPS-140-2 multi-key (DES-OFB included)</t>
  </si>
  <si>
    <t>P25 Data Trunking (Conventional incl)</t>
  </si>
  <si>
    <r>
      <t xml:space="preserve">GPS Antenna
</t>
    </r>
    <r>
      <rPr>
        <b/>
        <i/>
        <sz val="10"/>
        <rFont val="Calibri"/>
        <family val="2"/>
        <scheme val="minor"/>
      </rPr>
      <t>Automatically selected when GPS option is selected in CeVo</t>
    </r>
  </si>
  <si>
    <t xml:space="preserve">KCT-71M2  </t>
  </si>
  <si>
    <t xml:space="preserve">25 Feet remote  cable </t>
  </si>
  <si>
    <t>EVRS</t>
  </si>
  <si>
    <t>Viking VM7000 Mobile</t>
  </si>
  <si>
    <t>VM5000/7000 Remote Cable upto 50 Ft</t>
  </si>
  <si>
    <t>VM5000/7000 Remote Cable upto 100 Ft</t>
  </si>
  <si>
    <t>CABLE, DUAL REMOTE, SERIAL,USB, PVP/UDDI, STD R597-5357-74401 (may be ordered with dual Remote Mount)</t>
  </si>
  <si>
    <t>ATLAS Repeaters</t>
  </si>
  <si>
    <t>Bluetooth</t>
  </si>
  <si>
    <t>Man Down</t>
  </si>
  <si>
    <r>
      <t xml:space="preserve">MIL-SPEC, IP67 (Immersion) Speaker Mic </t>
    </r>
    <r>
      <rPr>
        <b/>
        <u/>
        <sz val="11"/>
        <rFont val="Calibri"/>
        <family val="2"/>
        <scheme val="minor"/>
      </rPr>
      <t/>
    </r>
  </si>
  <si>
    <t>P25 Paging Decode</t>
  </si>
  <si>
    <t>4096 Channels/Talkgroups</t>
  </si>
  <si>
    <t>835VP5000OH</t>
  </si>
  <si>
    <t>ORANGE HOUSING, VP5000, MODEL 2</t>
  </si>
  <si>
    <t>835VP5000YH</t>
  </si>
  <si>
    <t>YELLOW HOUSING, VP5000, MODEL 2</t>
  </si>
  <si>
    <t>4096 Ch</t>
  </si>
  <si>
    <t>KENWOOD Viking Price Guide  |  December 2018</t>
  </si>
  <si>
    <t>KENWOOD Viking Price Guide  | December 2018</t>
  </si>
  <si>
    <t>ATLAS Price Guide  |  December 2018</t>
  </si>
  <si>
    <t>Viking16</t>
  </si>
  <si>
    <t>Project 25 Phase 2 TDMA and Viking16 (includes system options 2, 4 &amp; 5)</t>
  </si>
  <si>
    <t>Project 25 Phase 1 Trunking and Viking16 Trunking (includes system options 2 &amp; 4)</t>
  </si>
  <si>
    <t>VM5000 136-174 MHZ</t>
  </si>
  <si>
    <t>VM5000 450-520 MHZ</t>
  </si>
  <si>
    <t>VM5000 380-470 MHZ</t>
  </si>
  <si>
    <t>VM5000 700/800 MHZ</t>
  </si>
  <si>
    <t>VM6000 136-174 MHZ</t>
  </si>
  <si>
    <t>VM6000 450-520 MHZ</t>
  </si>
  <si>
    <t>VM6000 380-470 MHZ</t>
  </si>
  <si>
    <t>VM6000 700/800 MHZ</t>
  </si>
  <si>
    <t>Project 25 Phase 2 TDMA and Viking16 Trunking (includes system options 2, 4 &amp; 5)</t>
  </si>
  <si>
    <t>MS Two-Way Radio</t>
  </si>
  <si>
    <t>Express Products List (EPL) 3744</t>
  </si>
  <si>
    <t>MS Two-Way
Radio EPL 3744</t>
  </si>
  <si>
    <t>Discount</t>
  </si>
  <si>
    <t>KENWOOD Viking Price Guide  |  June 2019</t>
  </si>
  <si>
    <t>Primary Radio -  (First Deck, Choose one)</t>
  </si>
  <si>
    <t>Contract</t>
  </si>
  <si>
    <t>VM7630HBF-P</t>
  </si>
  <si>
    <t>VM7000 39-50 MHZ Hi Power Low Band Primary</t>
  </si>
  <si>
    <t>VM7730HBF-P</t>
  </si>
  <si>
    <t>VM7000 136-174 MHZ Hi Power Primary</t>
  </si>
  <si>
    <t>VM7730BF-P</t>
  </si>
  <si>
    <t>VM7000 136-174 MHZ Primary</t>
  </si>
  <si>
    <t>VM7830BF-P</t>
  </si>
  <si>
    <t>VM7000 450-520 MHZ Primary</t>
  </si>
  <si>
    <t>VM7830BF2-P</t>
  </si>
  <si>
    <t>VM7000 380-470 MHZ Primary</t>
  </si>
  <si>
    <t>VM7930BF-P</t>
  </si>
  <si>
    <t>VM7000 700/800 MHZ Primary</t>
  </si>
  <si>
    <t>Secondary Radio -  (2nd-4th Deck, Choose up to 3)</t>
  </si>
  <si>
    <t>VM7730HBF-S</t>
  </si>
  <si>
    <t>VM7000 136-174 MHZ Hi Power Secondary</t>
  </si>
  <si>
    <t>VM7630HBF-S</t>
  </si>
  <si>
    <t>VM7000 39-50 MHZ Hi Power Low Band Secondary</t>
  </si>
  <si>
    <t>VM7730BF-S</t>
  </si>
  <si>
    <t>VM7000 136-174 MHZ Secondary</t>
  </si>
  <si>
    <t>VM7830BF-S</t>
  </si>
  <si>
    <t>VM7000 450-520 MHZ Secondary</t>
  </si>
  <si>
    <t>VM7830BF2-S</t>
  </si>
  <si>
    <t>VM7000 380-470 MHZ Secondary</t>
  </si>
  <si>
    <t>VM7930BF-S</t>
  </si>
  <si>
    <t>VM7000 700/800 MHZ Secondary</t>
  </si>
  <si>
    <t>KMB-36</t>
  </si>
  <si>
    <t>Hi Power Deck Mounting Bracket</t>
  </si>
  <si>
    <t>836VMB10</t>
  </si>
  <si>
    <t>Mounting Bracket, Dual Deck, VM7000</t>
  </si>
  <si>
    <t>KRK-17BF</t>
  </si>
  <si>
    <t>Remote Kit</t>
  </si>
  <si>
    <t>KCT-18</t>
  </si>
  <si>
    <t>Hi Power Ignition Sense Cable</t>
  </si>
  <si>
    <t>KCH-20RV</t>
  </si>
  <si>
    <t>KCH-20 Enhanced control head</t>
  </si>
  <si>
    <t>KCT-71M4</t>
  </si>
  <si>
    <t xml:space="preserve">Control Cable </t>
  </si>
  <si>
    <t>KCT-23M4</t>
  </si>
  <si>
    <t xml:space="preserve">Hi Power Deck DC Cable </t>
  </si>
  <si>
    <t>USB Micro A-B Cable</t>
  </si>
  <si>
    <t>KMC-67</t>
  </si>
  <si>
    <t>Mobile Microphone, 3 Button, VM-T</t>
  </si>
  <si>
    <t>External Accessory Connection Cable for KCH-20R</t>
  </si>
  <si>
    <t>KES-5A</t>
  </si>
  <si>
    <t>Power Supply</t>
  </si>
  <si>
    <t>EH-30</t>
  </si>
  <si>
    <t>VM7000 DC Power Supply</t>
  </si>
  <si>
    <t>DC Switching Power Supply</t>
  </si>
  <si>
    <t>Effective Date: 06.05.2019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</si>
</sst>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#,##0.00_ ;[Red]\-#,##0.00\ "/>
    <numFmt numFmtId="166" formatCode="[$$-409]#,##0.00"/>
  </numFmts>
  <fonts count="2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5" fillId="0" borderId="0" applyFont="0" applyFill="0" applyBorder="0" applyAlignment="0" applyProtection="0"/>
    <xf numFmtId="0" fontId="10" fillId="0" borderId="0"/>
    <xf numFmtId="44" fontId="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38" fontId="11" fillId="0" borderId="0" applyFont="0" applyFill="0" applyBorder="0" applyAlignment="0" applyProtection="0">
      <alignment vertical="center"/>
    </xf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/>
    <xf numFmtId="0" fontId="26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</cellStyleXfs>
  <cellXfs count="19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0" fontId="0" fillId="0" borderId="0" xfId="0" applyAlignment="1">
      <alignment horizontal="left" vertical="center" wrapText="1"/>
    </xf>
    <xf numFmtId="44" fontId="0" fillId="0" borderId="0" xfId="1" applyFont="1" applyAlignment="1">
      <alignment horizontal="left" vertical="center"/>
    </xf>
    <xf numFmtId="0" fontId="0" fillId="0" borderId="0" xfId="0" applyAlignment="1">
      <alignment vertical="center" wrapText="1"/>
    </xf>
    <xf numFmtId="44" fontId="6" fillId="0" borderId="0" xfId="1" applyFont="1" applyAlignment="1">
      <alignment vertical="center"/>
    </xf>
    <xf numFmtId="44" fontId="0" fillId="0" borderId="0" xfId="1" applyFont="1" applyAlignment="1">
      <alignment vertical="center"/>
    </xf>
    <xf numFmtId="0" fontId="0" fillId="4" borderId="0" xfId="0" applyFill="1" applyAlignment="1">
      <alignment vertical="center"/>
    </xf>
    <xf numFmtId="0" fontId="17" fillId="0" borderId="0" xfId="0" applyFont="1"/>
    <xf numFmtId="0" fontId="0" fillId="4" borderId="0" xfId="0" applyFill="1"/>
    <xf numFmtId="0" fontId="17" fillId="4" borderId="0" xfId="0" applyFont="1" applyFill="1"/>
    <xf numFmtId="1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44" fontId="8" fillId="0" borderId="1" xfId="1" applyFont="1" applyFill="1" applyBorder="1" applyAlignment="1">
      <alignment horizontal="left" vertical="center"/>
    </xf>
    <xf numFmtId="0" fontId="0" fillId="0" borderId="0" xfId="0" applyFill="1"/>
    <xf numFmtId="0" fontId="17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4" fontId="0" fillId="0" borderId="2" xfId="1" applyFont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44" fontId="3" fillId="3" borderId="2" xfId="1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44" fontId="0" fillId="0" borderId="2" xfId="1" applyFont="1" applyFill="1" applyBorder="1" applyAlignment="1">
      <alignment horizontal="left" vertical="center" wrapText="1"/>
    </xf>
    <xf numFmtId="6" fontId="0" fillId="0" borderId="2" xfId="1" applyNumberFormat="1" applyFont="1" applyFill="1" applyBorder="1" applyAlignment="1">
      <alignment horizontal="center" vertical="center"/>
    </xf>
    <xf numFmtId="0" fontId="8" fillId="0" borderId="2" xfId="26" applyFont="1" applyFill="1" applyBorder="1" applyAlignment="1">
      <alignment horizontal="left" vertical="top"/>
    </xf>
    <xf numFmtId="0" fontId="8" fillId="0" borderId="2" xfId="26" applyFont="1" applyFill="1" applyBorder="1" applyAlignment="1">
      <alignment vertical="top" wrapText="1"/>
    </xf>
    <xf numFmtId="164" fontId="8" fillId="0" borderId="2" xfId="6" applyNumberFormat="1" applyFont="1" applyFill="1" applyBorder="1" applyAlignment="1">
      <alignment horizontal="right" vertical="top"/>
    </xf>
    <xf numFmtId="0" fontId="8" fillId="0" borderId="2" xfId="26" applyFont="1" applyFill="1" applyBorder="1" applyAlignment="1">
      <alignment vertical="center"/>
    </xf>
    <xf numFmtId="0" fontId="8" fillId="0" borderId="2" xfId="26" applyFont="1" applyFill="1" applyBorder="1" applyAlignment="1">
      <alignment vertical="center" wrapText="1"/>
    </xf>
    <xf numFmtId="44" fontId="8" fillId="0" borderId="2" xfId="3" applyFont="1" applyFill="1" applyBorder="1" applyAlignment="1">
      <alignment horizontal="right" vertical="center"/>
    </xf>
    <xf numFmtId="0" fontId="5" fillId="0" borderId="2" xfId="26" applyFont="1" applyFill="1" applyBorder="1" applyAlignment="1">
      <alignment vertical="center"/>
    </xf>
    <xf numFmtId="0" fontId="5" fillId="0" borderId="2" xfId="26" applyFont="1" applyFill="1" applyBorder="1" applyAlignment="1">
      <alignment vertical="center" wrapText="1"/>
    </xf>
    <xf numFmtId="164" fontId="5" fillId="0" borderId="2" xfId="3" applyNumberFormat="1" applyFont="1" applyFill="1" applyBorder="1" applyAlignment="1">
      <alignment vertical="center"/>
    </xf>
    <xf numFmtId="164" fontId="8" fillId="0" borderId="2" xfId="3" applyNumberFormat="1" applyFont="1" applyFill="1" applyBorder="1" applyAlignment="1">
      <alignment vertical="center"/>
    </xf>
    <xf numFmtId="0" fontId="8" fillId="0" borderId="2" xfId="26" applyFont="1" applyFill="1" applyBorder="1" applyAlignment="1">
      <alignment horizontal="left" vertical="center" wrapText="1"/>
    </xf>
    <xf numFmtId="164" fontId="8" fillId="0" borderId="2" xfId="3" applyNumberFormat="1" applyFont="1" applyFill="1" applyBorder="1" applyAlignment="1">
      <alignment horizontal="right" vertical="center"/>
    </xf>
    <xf numFmtId="0" fontId="8" fillId="0" borderId="2" xfId="26" applyFont="1" applyFill="1" applyBorder="1" applyAlignment="1">
      <alignment horizontal="left" vertical="center"/>
    </xf>
    <xf numFmtId="44" fontId="8" fillId="0" borderId="2" xfId="3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7" fontId="0" fillId="0" borderId="2" xfId="1" applyNumberFormat="1" applyFont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left" vertical="center" wrapText="1"/>
    </xf>
    <xf numFmtId="7" fontId="0" fillId="4" borderId="2" xfId="1" applyNumberFormat="1" applyFont="1" applyFill="1" applyBorder="1" applyAlignment="1">
      <alignment horizontal="right" vertical="center"/>
    </xf>
    <xf numFmtId="44" fontId="0" fillId="0" borderId="2" xfId="1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44" fontId="0" fillId="2" borderId="2" xfId="1" applyFont="1" applyFill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7" fontId="0" fillId="0" borderId="2" xfId="1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8" fillId="0" borderId="2" xfId="26" applyFont="1" applyBorder="1" applyAlignment="1">
      <alignment vertical="center"/>
    </xf>
    <xf numFmtId="44" fontId="8" fillId="0" borderId="2" xfId="6" applyFont="1" applyBorder="1" applyAlignment="1">
      <alignment horizontal="right" vertical="center"/>
    </xf>
    <xf numFmtId="44" fontId="0" fillId="0" borderId="2" xfId="1" applyFont="1" applyFill="1" applyBorder="1" applyAlignment="1">
      <alignment vertical="center"/>
    </xf>
    <xf numFmtId="0" fontId="0" fillId="0" borderId="2" xfId="26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44" fontId="3" fillId="2" borderId="2" xfId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0" fillId="0" borderId="2" xfId="26" applyFont="1" applyFill="1" applyBorder="1" applyAlignment="1">
      <alignment vertical="center"/>
    </xf>
    <xf numFmtId="0" fontId="8" fillId="4" borderId="2" xfId="26" applyFont="1" applyFill="1" applyBorder="1" applyAlignment="1">
      <alignment vertical="center" wrapText="1"/>
    </xf>
    <xf numFmtId="0" fontId="0" fillId="0" borderId="3" xfId="26" applyFont="1" applyFill="1" applyBorder="1" applyAlignment="1">
      <alignment vertical="center"/>
    </xf>
    <xf numFmtId="0" fontId="8" fillId="0" borderId="3" xfId="26" applyFont="1" applyBorder="1" applyAlignment="1">
      <alignment vertical="center" wrapText="1"/>
    </xf>
    <xf numFmtId="44" fontId="5" fillId="0" borderId="3" xfId="9" applyFont="1" applyFill="1" applyBorder="1" applyAlignment="1">
      <alignment vertical="center"/>
    </xf>
    <xf numFmtId="0" fontId="8" fillId="0" borderId="1" xfId="26" applyFont="1" applyFill="1" applyBorder="1" applyAlignment="1">
      <alignment vertical="center"/>
    </xf>
    <xf numFmtId="0" fontId="8" fillId="0" borderId="1" xfId="26" applyFont="1" applyFill="1" applyBorder="1" applyAlignment="1">
      <alignment vertical="center" wrapText="1"/>
    </xf>
    <xf numFmtId="44" fontId="0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8" fillId="0" borderId="2" xfId="39" applyFont="1" applyFill="1" applyBorder="1" applyAlignment="1">
      <alignment horizontal="left" vertical="center"/>
    </xf>
    <xf numFmtId="44" fontId="0" fillId="0" borderId="2" xfId="1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" fontId="22" fillId="0" borderId="2" xfId="0" applyNumberFormat="1" applyFont="1" applyBorder="1" applyAlignment="1">
      <alignment horizontal="left"/>
    </xf>
    <xf numFmtId="0" fontId="23" fillId="0" borderId="2" xfId="0" applyFont="1" applyBorder="1"/>
    <xf numFmtId="44" fontId="0" fillId="0" borderId="2" xfId="1" applyFont="1" applyFill="1" applyBorder="1" applyAlignment="1">
      <alignment horizontal="left" vertical="center" wrapText="1"/>
    </xf>
    <xf numFmtId="0" fontId="8" fillId="0" borderId="2" xfId="26" applyFont="1" applyFill="1" applyBorder="1" applyAlignment="1">
      <alignment vertical="center"/>
    </xf>
    <xf numFmtId="0" fontId="8" fillId="0" borderId="2" xfId="26" applyFont="1" applyFill="1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vertical="center"/>
    </xf>
    <xf numFmtId="0" fontId="19" fillId="0" borderId="0" xfId="38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19" fillId="0" borderId="0" xfId="38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38" applyAlignment="1"/>
    <xf numFmtId="6" fontId="8" fillId="0" borderId="2" xfId="3" applyNumberFormat="1" applyFont="1" applyFill="1" applyBorder="1" applyAlignment="1">
      <alignment horizontal="right" vertical="center"/>
    </xf>
    <xf numFmtId="44" fontId="0" fillId="0" borderId="0" xfId="1" applyFont="1" applyAlignment="1">
      <alignment vertical="center" wrapText="1"/>
    </xf>
    <xf numFmtId="0" fontId="1" fillId="2" borderId="2" xfId="0" applyFont="1" applyFill="1" applyBorder="1" applyAlignment="1">
      <alignment horizontal="left" vertical="center" wrapText="1"/>
    </xf>
    <xf numFmtId="44" fontId="3" fillId="3" borderId="2" xfId="1" applyFont="1" applyFill="1" applyBorder="1" applyAlignment="1">
      <alignment horizontal="left" vertical="center" wrapText="1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/>
    </xf>
    <xf numFmtId="0" fontId="0" fillId="6" borderId="0" xfId="0" applyFill="1" applyAlignment="1">
      <alignment vertical="center"/>
    </xf>
    <xf numFmtId="9" fontId="0" fillId="0" borderId="2" xfId="1" applyNumberFormat="1" applyFont="1" applyFill="1" applyBorder="1" applyAlignment="1">
      <alignment horizontal="center" vertical="center"/>
    </xf>
    <xf numFmtId="0" fontId="0" fillId="6" borderId="0" xfId="0" applyFill="1" applyAlignment="1">
      <alignment horizontal="left" vertical="center"/>
    </xf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center" wrapText="1"/>
    </xf>
    <xf numFmtId="44" fontId="0" fillId="4" borderId="0" xfId="1" applyFont="1" applyFill="1" applyAlignment="1">
      <alignment horizontal="left" vertical="center"/>
    </xf>
    <xf numFmtId="9" fontId="0" fillId="0" borderId="2" xfId="1" applyNumberFormat="1" applyFont="1" applyFill="1" applyBorder="1" applyAlignment="1">
      <alignment horizontal="left" vertical="center"/>
    </xf>
    <xf numFmtId="0" fontId="0" fillId="4" borderId="0" xfId="0" applyFill="1" applyAlignment="1">
      <alignment vertical="center" wrapText="1"/>
    </xf>
    <xf numFmtId="9" fontId="0" fillId="0" borderId="2" xfId="1" applyNumberFormat="1" applyFont="1" applyBorder="1" applyAlignment="1">
      <alignment horizontal="left" vertical="center"/>
    </xf>
    <xf numFmtId="44" fontId="0" fillId="0" borderId="3" xfId="1" applyFont="1" applyFill="1" applyBorder="1" applyAlignment="1">
      <alignment horizontal="left" vertical="center" wrapText="1"/>
    </xf>
    <xf numFmtId="44" fontId="0" fillId="0" borderId="1" xfId="1" applyFont="1" applyFill="1" applyBorder="1" applyAlignment="1">
      <alignment horizontal="left" vertical="center" wrapText="1"/>
    </xf>
    <xf numFmtId="9" fontId="5" fillId="0" borderId="3" xfId="9" applyNumberFormat="1" applyFont="1" applyFill="1" applyBorder="1" applyAlignment="1">
      <alignment vertical="center"/>
    </xf>
    <xf numFmtId="44" fontId="3" fillId="3" borderId="4" xfId="1" applyFont="1" applyFill="1" applyBorder="1" applyAlignment="1">
      <alignment horizontal="left" vertical="center" wrapText="1"/>
    </xf>
    <xf numFmtId="44" fontId="0" fillId="0" borderId="4" xfId="1" applyFont="1" applyFill="1" applyBorder="1" applyAlignment="1">
      <alignment vertical="center"/>
    </xf>
    <xf numFmtId="9" fontId="0" fillId="0" borderId="2" xfId="0" applyNumberFormat="1" applyBorder="1" applyAlignment="1">
      <alignment vertical="center"/>
    </xf>
    <xf numFmtId="9" fontId="8" fillId="0" borderId="1" xfId="1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3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" fillId="3" borderId="5" xfId="0" applyFont="1" applyFill="1" applyBorder="1" applyAlignment="1">
      <alignment horizontal="left" vertical="center" wrapText="1"/>
    </xf>
    <xf numFmtId="44" fontId="3" fillId="3" borderId="0" xfId="1" applyFont="1" applyFill="1" applyAlignment="1">
      <alignment vertical="center"/>
    </xf>
    <xf numFmtId="0" fontId="8" fillId="0" borderId="2" xfId="39" applyFont="1" applyFill="1" applyBorder="1" applyAlignment="1">
      <alignment horizontal="left" wrapText="1"/>
    </xf>
    <xf numFmtId="44" fontId="0" fillId="0" borderId="6" xfId="1" applyFont="1" applyFill="1" applyBorder="1" applyAlignment="1">
      <alignment horizontal="left" vertical="center" wrapText="1"/>
    </xf>
    <xf numFmtId="0" fontId="8" fillId="0" borderId="5" xfId="39" applyFont="1" applyFill="1" applyBorder="1" applyAlignment="1">
      <alignment horizontal="left" wrapText="1"/>
    </xf>
    <xf numFmtId="0" fontId="8" fillId="0" borderId="0" xfId="26" applyFont="1" applyBorder="1" applyAlignment="1">
      <alignment vertical="center" wrapText="1"/>
    </xf>
    <xf numFmtId="44" fontId="5" fillId="0" borderId="0" xfId="9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44" fontId="3" fillId="3" borderId="7" xfId="1" applyFont="1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8" fillId="4" borderId="3" xfId="26" applyFont="1" applyFill="1" applyBorder="1" applyAlignment="1">
      <alignment vertical="center" wrapText="1"/>
    </xf>
    <xf numFmtId="44" fontId="0" fillId="4" borderId="6" xfId="1" applyFont="1" applyFill="1" applyBorder="1" applyAlignment="1">
      <alignment horizontal="left" vertical="center" wrapText="1"/>
    </xf>
    <xf numFmtId="44" fontId="5" fillId="4" borderId="3" xfId="9" applyFont="1" applyFill="1" applyBorder="1" applyAlignment="1">
      <alignment vertical="center"/>
    </xf>
    <xf numFmtId="0" fontId="8" fillId="0" borderId="6" xfId="39" applyFont="1" applyFill="1" applyBorder="1" applyAlignment="1">
      <alignment horizontal="left" wrapText="1"/>
    </xf>
    <xf numFmtId="0" fontId="8" fillId="4" borderId="2" xfId="26" applyFont="1" applyFill="1" applyBorder="1" applyAlignment="1">
      <alignment vertical="center"/>
    </xf>
    <xf numFmtId="44" fontId="0" fillId="4" borderId="2" xfId="1" applyFont="1" applyFill="1" applyBorder="1" applyAlignment="1">
      <alignment horizontal="left" vertical="center" wrapText="1"/>
    </xf>
    <xf numFmtId="44" fontId="0" fillId="4" borderId="1" xfId="1" applyFont="1" applyFill="1" applyBorder="1" applyAlignment="1">
      <alignment horizontal="center" vertical="center"/>
    </xf>
    <xf numFmtId="44" fontId="0" fillId="0" borderId="0" xfId="1" applyNumberFormat="1" applyFont="1" applyFill="1" applyBorder="1" applyAlignment="1">
      <alignment horizontal="center" vertical="center"/>
    </xf>
    <xf numFmtId="44" fontId="0" fillId="4" borderId="2" xfId="1" applyFont="1" applyFill="1" applyBorder="1" applyAlignment="1">
      <alignment horizontal="center" vertical="center"/>
    </xf>
    <xf numFmtId="44" fontId="8" fillId="0" borderId="2" xfId="39" applyNumberFormat="1" applyFont="1" applyFill="1" applyBorder="1" applyAlignment="1">
      <alignment horizontal="center" wrapText="1"/>
    </xf>
    <xf numFmtId="0" fontId="22" fillId="0" borderId="2" xfId="0" applyFont="1" applyBorder="1"/>
    <xf numFmtId="44" fontId="0" fillId="0" borderId="0" xfId="1" applyFont="1" applyFill="1" applyBorder="1" applyAlignment="1">
      <alignment vertical="center"/>
    </xf>
    <xf numFmtId="0" fontId="8" fillId="4" borderId="2" xfId="39" applyFont="1" applyFill="1" applyBorder="1" applyAlignment="1">
      <alignment horizontal="left" vertical="center"/>
    </xf>
    <xf numFmtId="44" fontId="8" fillId="4" borderId="2" xfId="1" applyFont="1" applyFill="1" applyBorder="1" applyAlignment="1">
      <alignment horizontal="center" wrapText="1"/>
    </xf>
    <xf numFmtId="1" fontId="27" fillId="4" borderId="2" xfId="0" applyNumberFormat="1" applyFont="1" applyFill="1" applyBorder="1" applyAlignment="1">
      <alignment horizontal="left" vertical="center"/>
    </xf>
    <xf numFmtId="0" fontId="27" fillId="4" borderId="2" xfId="0" applyFont="1" applyFill="1" applyBorder="1" applyAlignment="1">
      <alignment vertical="center" wrapText="1"/>
    </xf>
    <xf numFmtId="44" fontId="27" fillId="4" borderId="2" xfId="1" applyFont="1" applyFill="1" applyBorder="1" applyAlignment="1">
      <alignment horizontal="right" vertical="center"/>
    </xf>
    <xf numFmtId="0" fontId="27" fillId="4" borderId="0" xfId="0" applyFont="1" applyFill="1" applyBorder="1" applyAlignment="1">
      <alignment vertical="center" wrapText="1"/>
    </xf>
    <xf numFmtId="44" fontId="0" fillId="4" borderId="2" xfId="1" applyNumberFormat="1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44" fontId="0" fillId="4" borderId="2" xfId="1" applyFont="1" applyFill="1" applyBorder="1" applyAlignment="1">
      <alignment vertical="center"/>
    </xf>
    <xf numFmtId="44" fontId="0" fillId="4" borderId="2" xfId="1" applyNumberFormat="1" applyFont="1" applyFill="1" applyBorder="1" applyAlignment="1">
      <alignment vertical="center"/>
    </xf>
    <xf numFmtId="44" fontId="3" fillId="3" borderId="2" xfId="1" applyFont="1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9" fillId="0" borderId="0" xfId="38" applyFill="1" applyBorder="1" applyAlignment="1">
      <alignment horizontal="center" vertical="center"/>
    </xf>
    <xf numFmtId="0" fontId="19" fillId="0" borderId="0" xfId="38" applyBorder="1" applyAlignment="1">
      <alignment horizontal="center" vertical="center"/>
    </xf>
    <xf numFmtId="0" fontId="19" fillId="0" borderId="0" xfId="38" applyFill="1" applyAlignment="1">
      <alignment horizontal="center" vertical="center"/>
    </xf>
    <xf numFmtId="0" fontId="19" fillId="0" borderId="0" xfId="38" applyAlignment="1">
      <alignment horizontal="center" vertical="center"/>
    </xf>
    <xf numFmtId="0" fontId="19" fillId="0" borderId="0" xfId="38" applyAlignment="1"/>
    <xf numFmtId="0" fontId="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3" fillId="3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3" fillId="3" borderId="4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</cellXfs>
  <cellStyles count="43">
    <cellStyle name="Comma 2" xfId="5"/>
    <cellStyle name="Currency" xfId="1" builtinId="4"/>
    <cellStyle name="Currency 2" xfId="11"/>
    <cellStyle name="Currency 3" xfId="12"/>
    <cellStyle name="Currency 3 2" xfId="13"/>
    <cellStyle name="Currency 3 2 2" xfId="6"/>
    <cellStyle name="Currency 3 2 2 2" xfId="7"/>
    <cellStyle name="Currency 3 2 2 3" xfId="14"/>
    <cellStyle name="Currency 3 2 3" xfId="15"/>
    <cellStyle name="Currency 3 3" xfId="16"/>
    <cellStyle name="Currency 3 3 2" xfId="17"/>
    <cellStyle name="Currency 3 4" xfId="18"/>
    <cellStyle name="Currency 4" xfId="19"/>
    <cellStyle name="Currency 4 2" xfId="3"/>
    <cellStyle name="Currency 4 2 2" xfId="8"/>
    <cellStyle name="Currency 4 2 3" xfId="20"/>
    <cellStyle name="Currency 4 3" xfId="21"/>
    <cellStyle name="Currency 5" xfId="22"/>
    <cellStyle name="Currency 5 2" xfId="23"/>
    <cellStyle name="Currency 5 2 2" xfId="9"/>
    <cellStyle name="Currency 5 2 3" xfId="24"/>
    <cellStyle name="Currency 5 3" xfId="25"/>
    <cellStyle name="Hyperlink" xfId="38" builtinId="8"/>
    <cellStyle name="Hyperlink 2" xfId="40"/>
    <cellStyle name="Normal" xfId="0" builtinId="0"/>
    <cellStyle name="Normal 127" xfId="39"/>
    <cellStyle name="Normal 2" xfId="26"/>
    <cellStyle name="Normal 3" xfId="4"/>
    <cellStyle name="Normal 4" xfId="2"/>
    <cellStyle name="Percent 2" xfId="27"/>
    <cellStyle name="Percent 3" xfId="28"/>
    <cellStyle name="Percent 3 2" xfId="29"/>
    <cellStyle name="Percent 4" xfId="30"/>
    <cellStyle name="Percent 4 2" xfId="31"/>
    <cellStyle name="Percent 4 2 2" xfId="10"/>
    <cellStyle name="Percent 4 2 3" xfId="32"/>
    <cellStyle name="Percent 4 3" xfId="33"/>
    <cellStyle name="パーセント 2" xfId="34"/>
    <cellStyle name="桁区切り [0.00] 2" xfId="42"/>
    <cellStyle name="桁区切り 2" xfId="35"/>
    <cellStyle name="標準 4" xfId="41"/>
    <cellStyle name="通貨 [0.00] 2" xfId="36"/>
    <cellStyle name="通貨 [0.00] 2 2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13</xdr:row>
      <xdr:rowOff>266700</xdr:rowOff>
    </xdr:from>
    <xdr:to>
      <xdr:col>5</xdr:col>
      <xdr:colOff>470931</xdr:colOff>
      <xdr:row>14</xdr:row>
      <xdr:rowOff>391667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5417820"/>
          <a:ext cx="1492011" cy="52120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5</xdr:row>
      <xdr:rowOff>68874</xdr:rowOff>
    </xdr:from>
    <xdr:to>
      <xdr:col>7</xdr:col>
      <xdr:colOff>476250</xdr:colOff>
      <xdr:row>6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2069124"/>
          <a:ext cx="3019425" cy="502626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7</xdr:row>
      <xdr:rowOff>259080</xdr:rowOff>
    </xdr:from>
    <xdr:to>
      <xdr:col>2</xdr:col>
      <xdr:colOff>61188</xdr:colOff>
      <xdr:row>8</xdr:row>
      <xdr:rowOff>99061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3059430"/>
          <a:ext cx="1086078" cy="240031"/>
        </a:xfrm>
        <a:prstGeom prst="rect">
          <a:avLst/>
        </a:prstGeom>
      </xdr:spPr>
    </xdr:pic>
    <xdr:clientData/>
  </xdr:twoCellAnchor>
  <xdr:twoCellAnchor editAs="oneCell">
    <xdr:from>
      <xdr:col>4</xdr:col>
      <xdr:colOff>516729</xdr:colOff>
      <xdr:row>7</xdr:row>
      <xdr:rowOff>289574</xdr:rowOff>
    </xdr:from>
    <xdr:to>
      <xdr:col>7</xdr:col>
      <xdr:colOff>104775</xdr:colOff>
      <xdr:row>8</xdr:row>
      <xdr:rowOff>51436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404" y="3089924"/>
          <a:ext cx="1416846" cy="161912"/>
        </a:xfrm>
        <a:prstGeom prst="rect">
          <a:avLst/>
        </a:prstGeom>
      </xdr:spPr>
    </xdr:pic>
    <xdr:clientData/>
  </xdr:twoCellAnchor>
  <xdr:twoCellAnchor editAs="oneCell">
    <xdr:from>
      <xdr:col>2</xdr:col>
      <xdr:colOff>292459</xdr:colOff>
      <xdr:row>7</xdr:row>
      <xdr:rowOff>167640</xdr:rowOff>
    </xdr:from>
    <xdr:to>
      <xdr:col>4</xdr:col>
      <xdr:colOff>251460</xdr:colOff>
      <xdr:row>8</xdr:row>
      <xdr:rowOff>122860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509" y="2967990"/>
          <a:ext cx="1149626" cy="35527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7</xdr:row>
      <xdr:rowOff>219075</xdr:rowOff>
    </xdr:from>
    <xdr:to>
      <xdr:col>8</xdr:col>
      <xdr:colOff>609600</xdr:colOff>
      <xdr:row>8</xdr:row>
      <xdr:rowOff>122420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820" t="3357"/>
        <a:stretch/>
      </xdr:blipFill>
      <xdr:spPr>
        <a:xfrm>
          <a:off x="4495800" y="3019425"/>
          <a:ext cx="904875" cy="303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28575</xdr:rowOff>
    </xdr:from>
    <xdr:to>
      <xdr:col>4</xdr:col>
      <xdr:colOff>463769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11" t="10216" r="14677" b="702"/>
        <a:stretch/>
      </xdr:blipFill>
      <xdr:spPr>
        <a:xfrm>
          <a:off x="180975" y="266700"/>
          <a:ext cx="6683594" cy="8601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1</xdr:row>
      <xdr:rowOff>19049</xdr:rowOff>
    </xdr:from>
    <xdr:to>
      <xdr:col>4</xdr:col>
      <xdr:colOff>333375</xdr:colOff>
      <xdr:row>4</xdr:row>
      <xdr:rowOff>365737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67" t="9716" r="14989" b="1202"/>
        <a:stretch/>
      </xdr:blipFill>
      <xdr:spPr>
        <a:xfrm>
          <a:off x="361949" y="257174"/>
          <a:ext cx="6181726" cy="80047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4</xdr:col>
      <xdr:colOff>495300</xdr:colOff>
      <xdr:row>31</xdr:row>
      <xdr:rowOff>699109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48" t="9753" r="15071" b="2410"/>
        <a:stretch/>
      </xdr:blipFill>
      <xdr:spPr>
        <a:xfrm>
          <a:off x="0" y="285750"/>
          <a:ext cx="6877050" cy="87763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0</xdr:rowOff>
    </xdr:from>
    <xdr:to>
      <xdr:col>3</xdr:col>
      <xdr:colOff>504825</xdr:colOff>
      <xdr:row>5</xdr:row>
      <xdr:rowOff>92997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36220"/>
          <a:ext cx="5795010" cy="81778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428624</xdr:colOff>
      <xdr:row>1</xdr:row>
      <xdr:rowOff>247650</xdr:rowOff>
    </xdr:from>
    <xdr:to>
      <xdr:col>4</xdr:col>
      <xdr:colOff>142874</xdr:colOff>
      <xdr:row>5</xdr:row>
      <xdr:rowOff>241552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776" t="8952" r="36611"/>
        <a:stretch/>
      </xdr:blipFill>
      <xdr:spPr>
        <a:xfrm>
          <a:off x="428624" y="485775"/>
          <a:ext cx="6048375" cy="78329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352426</xdr:colOff>
      <xdr:row>1</xdr:row>
      <xdr:rowOff>9525</xdr:rowOff>
    </xdr:from>
    <xdr:to>
      <xdr:col>4</xdr:col>
      <xdr:colOff>72911</xdr:colOff>
      <xdr:row>4</xdr:row>
      <xdr:rowOff>1710928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805" t="9087" r="36652"/>
        <a:stretch/>
      </xdr:blipFill>
      <xdr:spPr>
        <a:xfrm>
          <a:off x="352426" y="247650"/>
          <a:ext cx="5978410" cy="77497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1</xdr:row>
      <xdr:rowOff>114300</xdr:rowOff>
    </xdr:from>
    <xdr:to>
      <xdr:col>4</xdr:col>
      <xdr:colOff>56708</xdr:colOff>
      <xdr:row>4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70" t="8859" r="37285" b="4870"/>
        <a:stretch/>
      </xdr:blipFill>
      <xdr:spPr>
        <a:xfrm>
          <a:off x="723900" y="352425"/>
          <a:ext cx="5676458" cy="731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abSelected="1" zoomScaleNormal="100" workbookViewId="0">
      <selection activeCell="J17" sqref="J17"/>
    </sheetView>
  </sheetViews>
  <sheetFormatPr defaultColWidth="9.140625" defaultRowHeight="31.5"/>
  <cols>
    <col min="1" max="3" width="8.7109375" customWidth="1"/>
    <col min="4" max="8" width="9.140625" style="11"/>
    <col min="9" max="9" width="11.7109375" style="11" customWidth="1"/>
    <col min="10" max="16384" width="9.140625" style="11"/>
  </cols>
  <sheetData>
    <row r="1" spans="1:9">
      <c r="A1" s="12"/>
      <c r="B1" s="12"/>
      <c r="C1" s="12"/>
      <c r="D1" s="13"/>
      <c r="E1" s="13"/>
      <c r="F1" s="13"/>
      <c r="G1" s="13"/>
      <c r="H1" s="13"/>
      <c r="I1" s="13"/>
    </row>
    <row r="2" spans="1:9">
      <c r="A2" s="12"/>
      <c r="B2" s="12"/>
      <c r="C2" s="12"/>
      <c r="D2" s="13"/>
      <c r="E2" s="13"/>
      <c r="F2" s="13"/>
      <c r="G2" s="13"/>
      <c r="H2" s="13"/>
      <c r="I2" s="13"/>
    </row>
    <row r="3" spans="1:9">
      <c r="A3" s="12"/>
      <c r="B3" s="12"/>
      <c r="C3" s="12"/>
      <c r="D3" s="13"/>
      <c r="E3" s="13"/>
      <c r="F3" s="13"/>
      <c r="G3" s="13"/>
      <c r="H3" s="13"/>
      <c r="I3" s="13"/>
    </row>
    <row r="4" spans="1:9">
      <c r="A4" s="12"/>
      <c r="B4" s="12"/>
      <c r="C4" s="12"/>
      <c r="D4" s="13"/>
      <c r="E4" s="13"/>
      <c r="F4" s="13"/>
      <c r="G4" s="13"/>
      <c r="H4" s="13"/>
      <c r="I4" s="13"/>
    </row>
    <row r="5" spans="1:9">
      <c r="A5" s="12"/>
      <c r="B5" s="12"/>
      <c r="C5" s="12"/>
      <c r="D5" s="13"/>
      <c r="E5" s="13"/>
      <c r="F5" s="13"/>
      <c r="G5" s="13"/>
      <c r="H5" s="13"/>
      <c r="I5" s="13"/>
    </row>
    <row r="6" spans="1:9">
      <c r="A6" s="12"/>
      <c r="B6" s="12"/>
      <c r="C6" s="12"/>
      <c r="D6" s="13"/>
      <c r="E6" s="13"/>
      <c r="F6" s="13"/>
      <c r="G6" s="13"/>
      <c r="H6" s="13"/>
      <c r="I6" s="13"/>
    </row>
    <row r="7" spans="1:9">
      <c r="A7" s="12"/>
      <c r="B7" s="12"/>
      <c r="C7" s="12"/>
      <c r="D7" s="13"/>
      <c r="E7" s="13"/>
      <c r="F7" s="13"/>
      <c r="G7" s="13"/>
      <c r="H7" s="13"/>
      <c r="I7" s="13"/>
    </row>
    <row r="8" spans="1:9">
      <c r="A8" s="12"/>
      <c r="B8" s="12"/>
      <c r="C8" s="12"/>
      <c r="D8" s="13"/>
      <c r="E8" s="13"/>
      <c r="F8" s="13"/>
      <c r="G8" s="13"/>
      <c r="H8" s="13"/>
      <c r="I8" s="13"/>
    </row>
    <row r="9" spans="1:9">
      <c r="A9" s="12"/>
      <c r="B9" s="12"/>
      <c r="C9" s="12"/>
      <c r="D9" s="13"/>
      <c r="E9" s="13"/>
      <c r="F9" s="13"/>
      <c r="G9" s="13"/>
      <c r="H9" s="13"/>
      <c r="I9" s="13"/>
    </row>
    <row r="10" spans="1:9">
      <c r="A10" s="12"/>
      <c r="B10" s="12"/>
      <c r="C10" s="12"/>
      <c r="D10" s="13"/>
      <c r="E10" s="13"/>
      <c r="F10" s="13"/>
      <c r="G10" s="13"/>
      <c r="H10" s="13"/>
      <c r="I10" s="13"/>
    </row>
    <row r="11" spans="1:9">
      <c r="A11" s="174" t="s">
        <v>372</v>
      </c>
      <c r="B11" s="174"/>
      <c r="C11" s="174"/>
      <c r="D11" s="174"/>
      <c r="E11" s="174"/>
      <c r="F11" s="174"/>
      <c r="G11" s="174"/>
      <c r="H11" s="174"/>
      <c r="I11" s="174"/>
    </row>
    <row r="12" spans="1:9">
      <c r="A12" s="176" t="s">
        <v>373</v>
      </c>
      <c r="B12" s="176"/>
      <c r="C12" s="176"/>
      <c r="D12" s="176"/>
      <c r="E12" s="176"/>
      <c r="F12" s="176"/>
      <c r="G12" s="176"/>
      <c r="H12" s="176"/>
      <c r="I12" s="176"/>
    </row>
    <row r="13" spans="1:9">
      <c r="A13" s="12"/>
      <c r="B13" s="12"/>
      <c r="C13" s="12"/>
      <c r="D13" s="13"/>
      <c r="E13" s="13"/>
      <c r="F13" s="13"/>
      <c r="G13" s="13"/>
      <c r="H13" s="13"/>
      <c r="I13" s="13"/>
    </row>
    <row r="14" spans="1:9">
      <c r="A14" s="12"/>
      <c r="B14" s="12"/>
      <c r="C14" s="12"/>
      <c r="D14" s="13"/>
      <c r="E14" s="13"/>
      <c r="F14" s="13"/>
      <c r="G14" s="13"/>
      <c r="H14" s="13"/>
      <c r="I14" s="13"/>
    </row>
    <row r="15" spans="1:9">
      <c r="A15" s="12"/>
      <c r="B15" s="12"/>
      <c r="C15" s="12"/>
      <c r="D15" s="13"/>
      <c r="E15" s="13"/>
      <c r="F15" s="13"/>
      <c r="G15" s="13"/>
      <c r="H15" s="13"/>
      <c r="I15" s="13"/>
    </row>
    <row r="16" spans="1:9">
      <c r="A16" s="175" t="s">
        <v>427</v>
      </c>
      <c r="B16" s="174"/>
      <c r="C16" s="174"/>
      <c r="D16" s="174"/>
      <c r="E16" s="174"/>
      <c r="F16" s="174"/>
      <c r="G16" s="174"/>
      <c r="H16" s="174"/>
      <c r="I16" s="174"/>
    </row>
    <row r="17" spans="1:9">
      <c r="A17" s="12"/>
      <c r="B17" s="12"/>
      <c r="C17" s="12"/>
      <c r="D17" s="13"/>
      <c r="E17" s="13"/>
      <c r="F17" s="13"/>
      <c r="G17" s="13"/>
      <c r="H17" s="13"/>
      <c r="I17" s="13"/>
    </row>
    <row r="18" spans="1:9">
      <c r="A18" s="12"/>
      <c r="B18" s="12"/>
      <c r="C18" s="12"/>
      <c r="D18" s="13"/>
      <c r="E18" s="13"/>
      <c r="F18" s="13"/>
      <c r="G18" s="13"/>
      <c r="H18" s="13"/>
      <c r="I18" s="13"/>
    </row>
    <row r="19" spans="1:9">
      <c r="A19" s="12"/>
      <c r="B19" s="12"/>
      <c r="C19" s="12"/>
      <c r="D19" s="13"/>
      <c r="E19" s="13"/>
      <c r="F19" s="13"/>
      <c r="G19" s="13"/>
      <c r="H19" s="13"/>
      <c r="I19" s="13"/>
    </row>
    <row r="20" spans="1:9">
      <c r="A20" s="12"/>
      <c r="B20" s="12"/>
      <c r="C20" s="12"/>
      <c r="D20" s="13"/>
      <c r="E20" s="13"/>
      <c r="F20" s="13"/>
      <c r="G20" s="13"/>
      <c r="H20" s="13"/>
      <c r="I20" s="13"/>
    </row>
    <row r="21" spans="1:9">
      <c r="A21" s="12"/>
      <c r="B21" s="12"/>
      <c r="C21" s="12"/>
      <c r="D21" s="13"/>
      <c r="E21" s="13"/>
      <c r="F21" s="13"/>
      <c r="G21" s="13"/>
      <c r="H21" s="13"/>
      <c r="I21" s="13"/>
    </row>
    <row r="22" spans="1:9">
      <c r="A22" s="12"/>
      <c r="B22" s="12"/>
      <c r="C22" s="12"/>
      <c r="D22" s="13"/>
      <c r="E22" s="13"/>
      <c r="F22" s="13"/>
      <c r="G22" s="13"/>
      <c r="H22" s="13"/>
      <c r="I22" s="13"/>
    </row>
  </sheetData>
  <mergeCells count="3">
    <mergeCell ref="A11:I11"/>
    <mergeCell ref="A16:I16"/>
    <mergeCell ref="A12:I1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2.85546875" style="21" customWidth="1"/>
    <col min="2" max="2" width="44" style="7" customWidth="1"/>
    <col min="3" max="3" width="13.42578125" style="7" customWidth="1"/>
    <col min="4" max="4" width="16.85546875" style="7" customWidth="1"/>
    <col min="5" max="5" width="13.85546875" style="21" customWidth="1"/>
    <col min="6" max="16384" width="9.140625" style="21"/>
  </cols>
  <sheetData>
    <row r="1" spans="1:5" s="35" customFormat="1" ht="18.75" customHeight="1">
      <c r="A1" s="185" t="s">
        <v>359</v>
      </c>
      <c r="B1" s="186"/>
      <c r="C1" s="186"/>
      <c r="D1" s="186"/>
      <c r="E1" s="186"/>
    </row>
    <row r="2" spans="1:5" s="2" customFormat="1" ht="30">
      <c r="A2" s="22"/>
      <c r="B2" s="23"/>
      <c r="C2" s="42" t="s">
        <v>158</v>
      </c>
      <c r="D2" s="131" t="s">
        <v>374</v>
      </c>
      <c r="E2" s="114" t="s">
        <v>375</v>
      </c>
    </row>
    <row r="3" spans="1:5" s="4" customFormat="1" ht="60">
      <c r="A3" s="14" t="s">
        <v>169</v>
      </c>
      <c r="B3" s="24" t="s">
        <v>170</v>
      </c>
      <c r="C3" s="16">
        <v>13500</v>
      </c>
      <c r="D3" s="129">
        <f>C3*0.8</f>
        <v>10800</v>
      </c>
      <c r="E3" s="134">
        <v>0.2</v>
      </c>
    </row>
    <row r="4" spans="1:5" s="4" customFormat="1" ht="60">
      <c r="A4" s="14" t="s">
        <v>171</v>
      </c>
      <c r="B4" s="15" t="s">
        <v>172</v>
      </c>
      <c r="C4" s="16">
        <v>13500</v>
      </c>
      <c r="D4" s="129">
        <f t="shared" ref="D4:D10" si="0">C4*0.8</f>
        <v>10800</v>
      </c>
      <c r="E4" s="134">
        <v>0.2</v>
      </c>
    </row>
    <row r="5" spans="1:5" s="4" customFormat="1" ht="45">
      <c r="A5" s="14" t="s">
        <v>217</v>
      </c>
      <c r="B5" s="15" t="s">
        <v>173</v>
      </c>
      <c r="C5" s="16">
        <v>15250</v>
      </c>
      <c r="D5" s="129">
        <f t="shared" si="0"/>
        <v>12200</v>
      </c>
      <c r="E5" s="134">
        <v>0.2</v>
      </c>
    </row>
    <row r="6" spans="1:5" s="4" customFormat="1" ht="75">
      <c r="A6" s="14" t="s">
        <v>174</v>
      </c>
      <c r="B6" s="15" t="s">
        <v>175</v>
      </c>
      <c r="C6" s="16">
        <v>16475</v>
      </c>
      <c r="D6" s="129">
        <f t="shared" si="0"/>
        <v>13180</v>
      </c>
      <c r="E6" s="134">
        <v>0.2</v>
      </c>
    </row>
    <row r="7" spans="1:5" s="4" customFormat="1" ht="51" customHeight="1">
      <c r="A7" s="14" t="s">
        <v>176</v>
      </c>
      <c r="B7" s="15" t="s">
        <v>181</v>
      </c>
      <c r="C7" s="16">
        <v>1650</v>
      </c>
      <c r="D7" s="129">
        <f t="shared" si="0"/>
        <v>1320</v>
      </c>
      <c r="E7" s="134">
        <v>0.2</v>
      </c>
    </row>
    <row r="8" spans="1:5" s="4" customFormat="1" ht="30">
      <c r="A8" s="14" t="s">
        <v>177</v>
      </c>
      <c r="B8" s="15" t="s">
        <v>180</v>
      </c>
      <c r="C8" s="16">
        <v>295</v>
      </c>
      <c r="D8" s="129">
        <f t="shared" si="0"/>
        <v>236</v>
      </c>
      <c r="E8" s="134">
        <v>0.2</v>
      </c>
    </row>
    <row r="9" spans="1:5" s="4" customFormat="1" ht="60">
      <c r="A9" s="14" t="s">
        <v>178</v>
      </c>
      <c r="B9" s="15" t="s">
        <v>179</v>
      </c>
      <c r="C9" s="16">
        <v>900</v>
      </c>
      <c r="D9" s="129">
        <f t="shared" si="0"/>
        <v>720</v>
      </c>
      <c r="E9" s="134">
        <v>0.2</v>
      </c>
    </row>
    <row r="10" spans="1:5" s="4" customFormat="1" ht="60">
      <c r="A10" s="14" t="s">
        <v>182</v>
      </c>
      <c r="B10" s="15" t="s">
        <v>183</v>
      </c>
      <c r="C10" s="16">
        <v>1550</v>
      </c>
      <c r="D10" s="129">
        <f t="shared" si="0"/>
        <v>1240</v>
      </c>
      <c r="E10" s="134">
        <v>0.2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view="pageBreakPreview" zoomScaleNormal="100" zoomScaleSheetLayoutView="100" workbookViewId="0">
      <selection activeCell="E9" sqref="E9:G9"/>
    </sheetView>
  </sheetViews>
  <sheetFormatPr defaultColWidth="9.140625" defaultRowHeight="31.5"/>
  <cols>
    <col min="1" max="1" width="9.140625" style="17" customWidth="1"/>
    <col min="2" max="3" width="9.140625" style="17"/>
    <col min="4" max="16384" width="9.140625" style="18"/>
  </cols>
  <sheetData>
    <row r="1" spans="1:9" ht="13.9" customHeight="1"/>
    <row r="2" spans="1:9" ht="27" customHeight="1">
      <c r="A2" s="177" t="s">
        <v>160</v>
      </c>
      <c r="B2" s="177"/>
      <c r="C2" s="177"/>
      <c r="D2" s="177"/>
      <c r="E2" s="177"/>
      <c r="F2" s="177"/>
      <c r="G2" s="177"/>
      <c r="H2" s="177"/>
      <c r="I2" s="177"/>
    </row>
    <row r="3" spans="1:9" ht="15" customHeight="1"/>
    <row r="4" spans="1:9" ht="18" customHeight="1">
      <c r="A4" s="178" t="s">
        <v>162</v>
      </c>
      <c r="B4" s="179"/>
      <c r="C4" s="179"/>
      <c r="D4" s="107"/>
      <c r="E4" s="178" t="s">
        <v>163</v>
      </c>
      <c r="F4" s="179"/>
      <c r="G4" s="179"/>
      <c r="H4" s="107"/>
      <c r="I4" s="107"/>
    </row>
    <row r="5" spans="1:9" ht="17.45" customHeight="1">
      <c r="A5" s="180" t="s">
        <v>266</v>
      </c>
      <c r="B5" s="181"/>
      <c r="C5" s="181"/>
      <c r="D5" s="105"/>
      <c r="E5" s="182" t="s">
        <v>342</v>
      </c>
      <c r="F5" s="183"/>
      <c r="G5" s="183"/>
      <c r="H5" s="105"/>
      <c r="I5" s="105"/>
    </row>
    <row r="6" spans="1:9" ht="16.149999999999999" customHeight="1">
      <c r="A6" s="182" t="s">
        <v>267</v>
      </c>
      <c r="B6" s="183"/>
      <c r="C6" s="183"/>
      <c r="D6" s="105"/>
      <c r="E6" s="182" t="s">
        <v>278</v>
      </c>
      <c r="F6" s="183"/>
      <c r="G6" s="183"/>
      <c r="H6" s="105"/>
      <c r="I6" s="105"/>
    </row>
    <row r="7" spans="1:9" ht="14.45" customHeight="1">
      <c r="A7" s="182" t="s">
        <v>161</v>
      </c>
      <c r="B7" s="183"/>
      <c r="C7" s="183"/>
      <c r="D7" s="105"/>
      <c r="E7" s="182" t="s">
        <v>279</v>
      </c>
      <c r="F7" s="183"/>
      <c r="G7" s="183"/>
      <c r="H7" s="105"/>
      <c r="I7" s="105"/>
    </row>
    <row r="8" spans="1:9" ht="15.6" customHeight="1">
      <c r="D8" s="105"/>
      <c r="E8" s="182" t="s">
        <v>189</v>
      </c>
      <c r="F8" s="183"/>
      <c r="G8" s="183"/>
      <c r="H8" s="105"/>
      <c r="I8" s="105"/>
    </row>
    <row r="9" spans="1:9" ht="15" customHeight="1">
      <c r="D9" s="105"/>
      <c r="E9" s="17"/>
      <c r="F9" s="17"/>
      <c r="G9" s="17"/>
      <c r="H9" s="105"/>
      <c r="I9" s="105"/>
    </row>
    <row r="10" spans="1:9" ht="15.75" customHeight="1">
      <c r="D10" s="105"/>
      <c r="E10" s="105"/>
      <c r="F10" s="105"/>
      <c r="G10" s="105"/>
      <c r="H10" s="105"/>
      <c r="I10" s="105"/>
    </row>
    <row r="11" spans="1:9" ht="15.75" customHeight="1">
      <c r="A11" s="105"/>
      <c r="B11" s="108"/>
      <c r="C11" s="108"/>
      <c r="D11" s="105"/>
      <c r="E11" s="105"/>
      <c r="F11" s="105"/>
      <c r="G11" s="105"/>
      <c r="H11" s="105"/>
      <c r="I11" s="105"/>
    </row>
    <row r="12" spans="1:9" ht="17.45" customHeight="1">
      <c r="A12" s="178" t="s">
        <v>346</v>
      </c>
      <c r="B12" s="179"/>
      <c r="C12" s="179"/>
      <c r="D12" s="179"/>
      <c r="E12" s="179"/>
      <c r="F12" s="179"/>
      <c r="G12" s="179"/>
      <c r="H12" s="179"/>
      <c r="I12" s="179"/>
    </row>
    <row r="13" spans="1:9" ht="24.6" customHeight="1">
      <c r="A13" s="182" t="s">
        <v>184</v>
      </c>
      <c r="B13" s="184"/>
      <c r="C13" s="184"/>
      <c r="D13" s="184"/>
      <c r="E13" s="184"/>
      <c r="F13" s="184"/>
      <c r="G13" s="184"/>
      <c r="H13" s="184"/>
      <c r="I13" s="184"/>
    </row>
    <row r="14" spans="1:9" ht="12" customHeight="1">
      <c r="A14" s="106"/>
      <c r="B14" s="109"/>
      <c r="C14" s="109"/>
      <c r="D14" s="106"/>
      <c r="E14" s="106"/>
      <c r="F14" s="106"/>
      <c r="G14" s="106"/>
      <c r="H14" s="106"/>
      <c r="I14" s="106"/>
    </row>
    <row r="15" spans="1:9" ht="21" customHeight="1">
      <c r="A15" s="105"/>
      <c r="B15" s="110"/>
      <c r="C15" s="110"/>
      <c r="D15" s="105"/>
      <c r="E15" s="105"/>
      <c r="F15" s="105"/>
      <c r="G15" s="105"/>
      <c r="H15" s="105"/>
      <c r="I15" s="105"/>
    </row>
    <row r="16" spans="1:9">
      <c r="A16" s="18"/>
      <c r="B16" s="18"/>
      <c r="C16" s="105"/>
      <c r="D16" s="105"/>
      <c r="E16" s="105"/>
      <c r="F16" s="105"/>
      <c r="G16" s="105"/>
      <c r="H16" s="105"/>
      <c r="I16" s="105"/>
    </row>
    <row r="17" spans="1:9">
      <c r="A17" s="18"/>
      <c r="B17" s="18"/>
      <c r="C17" s="105"/>
      <c r="D17" s="105"/>
      <c r="E17" s="105"/>
      <c r="F17" s="105"/>
      <c r="G17" s="105"/>
      <c r="H17" s="105"/>
      <c r="I17" s="105"/>
    </row>
    <row r="18" spans="1:9">
      <c r="A18" s="18"/>
      <c r="B18" s="18"/>
      <c r="C18" s="105"/>
      <c r="D18" s="105"/>
      <c r="E18" s="105"/>
      <c r="F18" s="105"/>
      <c r="G18" s="105"/>
      <c r="H18" s="105"/>
      <c r="I18" s="105"/>
    </row>
    <row r="19" spans="1:9">
      <c r="A19" s="18"/>
      <c r="B19" s="18"/>
      <c r="C19" s="105"/>
      <c r="D19" s="105"/>
      <c r="E19" s="105"/>
      <c r="F19" s="105"/>
      <c r="G19" s="105"/>
      <c r="H19" s="105"/>
      <c r="I19" s="105"/>
    </row>
    <row r="20" spans="1:9" ht="15.75" customHeight="1">
      <c r="A20" s="18"/>
      <c r="B20" s="18"/>
      <c r="C20" s="105"/>
      <c r="D20" s="105"/>
      <c r="E20" s="105"/>
      <c r="F20" s="105"/>
      <c r="G20" s="105"/>
      <c r="H20" s="105"/>
      <c r="I20" s="105"/>
    </row>
    <row r="21" spans="1:9">
      <c r="A21" s="18"/>
      <c r="B21" s="18"/>
      <c r="C21" s="18"/>
    </row>
    <row r="22" spans="1:9" ht="24.75" customHeight="1">
      <c r="A22" s="106"/>
      <c r="B22" s="106"/>
      <c r="C22" s="106"/>
      <c r="D22" s="106"/>
      <c r="E22" s="106"/>
      <c r="F22" s="106"/>
      <c r="G22" s="106"/>
      <c r="H22" s="106"/>
      <c r="I22" s="106"/>
    </row>
    <row r="23" spans="1:9">
      <c r="A23" s="18"/>
      <c r="B23" s="18"/>
      <c r="C23" s="105"/>
      <c r="D23" s="105"/>
      <c r="E23" s="105"/>
      <c r="F23" s="105"/>
      <c r="G23" s="105"/>
      <c r="H23" s="105"/>
      <c r="I23" s="105"/>
    </row>
  </sheetData>
  <mergeCells count="12">
    <mergeCell ref="A13:I13"/>
    <mergeCell ref="A6:C6"/>
    <mergeCell ref="E6:G6"/>
    <mergeCell ref="A7:C7"/>
    <mergeCell ref="E7:G7"/>
    <mergeCell ref="A12:I12"/>
    <mergeCell ref="E8:G8"/>
    <mergeCell ref="A2:I2"/>
    <mergeCell ref="A4:C4"/>
    <mergeCell ref="E4:G4"/>
    <mergeCell ref="A5:C5"/>
    <mergeCell ref="E5:G5"/>
  </mergeCells>
  <hyperlinks>
    <hyperlink ref="A19:I19" location="'VM600'!A1" display="Viking VM600 Mobile"/>
    <hyperlink ref="A23:I23" location="'ATLAS 1200'!A1" display="ATLAS 1200"/>
    <hyperlink ref="A20:I20" location="'TK-5730-5830-5930'!A1" display="TK-5730-5830-5930 Mobile"/>
    <hyperlink ref="A18:I18" location="'VM900'!A1" display="Viking VM900 Mobile"/>
    <hyperlink ref="A16:I16" location="'VM6000'!A1" display="Viking VM6000 Mobile"/>
    <hyperlink ref="A17:I17" location="'VM5000'!A1" display="Viking VM5000 Mobile"/>
    <hyperlink ref="A5:C5" location="'VP6000'!A1" display="Viking VP6000 Portable"/>
    <hyperlink ref="A6:C6" location="'VP5000'!A1" display="Viking VP5000 Portable"/>
    <hyperlink ref="A7:C7" location="'VP900'!A1" display="Viking VP900 Portable"/>
    <hyperlink ref="E5:G5" location="'VM7000'!A1" display="Viking VM7000 Mobile"/>
    <hyperlink ref="E6:G6" location="'VM6000'!A1" display="Viking VM6000 Mobile"/>
    <hyperlink ref="E7:G7" location="'VM5000'!A1" display="Viking VM5000 Mobile"/>
    <hyperlink ref="E8:G8" location="'VM900'!A1" display="Viking VM900 Mobile"/>
    <hyperlink ref="A13:C13" location="'ATLAS 1200'!A1" display="ATLAS 1200"/>
    <hyperlink ref="A13:I13" location="'ATLAS 1200'!A1" display="ATLAS 1200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7"/>
  <sheetViews>
    <sheetView view="pageBreakPreview" topLeftCell="A7" zoomScaleNormal="100" zoomScaleSheetLayoutView="100" workbookViewId="0">
      <selection activeCell="C25" sqref="C25:E25"/>
    </sheetView>
  </sheetViews>
  <sheetFormatPr defaultColWidth="9.140625" defaultRowHeight="15"/>
  <cols>
    <col min="1" max="1" width="15.42578125" style="32" customWidth="1"/>
    <col min="2" max="2" width="51.28515625" style="5" customWidth="1"/>
    <col min="3" max="3" width="13.28515625" style="5" customWidth="1"/>
    <col min="4" max="4" width="16" style="6" customWidth="1"/>
    <col min="5" max="5" width="10" style="6" customWidth="1"/>
    <col min="6" max="6" width="0.140625" style="32" customWidth="1"/>
    <col min="7" max="7" width="0.140625" style="116" hidden="1" customWidth="1"/>
    <col min="8" max="8" width="9.140625" style="32" hidden="1" customWidth="1"/>
    <col min="9" max="9" width="0.28515625" style="32" customWidth="1"/>
    <col min="10" max="16384" width="9.140625" style="32"/>
  </cols>
  <sheetData>
    <row r="1" spans="1:9" s="31" customFormat="1" ht="18.75" customHeight="1">
      <c r="A1" s="185" t="s">
        <v>357</v>
      </c>
      <c r="B1" s="186"/>
      <c r="C1" s="186"/>
      <c r="D1" s="186"/>
      <c r="E1" s="117"/>
      <c r="G1" s="115"/>
    </row>
    <row r="2" spans="1:9" s="31" customFormat="1">
      <c r="A2" s="120"/>
      <c r="B2" s="121"/>
      <c r="C2" s="121"/>
      <c r="D2" s="121"/>
      <c r="E2" s="121"/>
      <c r="F2" s="10"/>
      <c r="G2" s="10"/>
      <c r="H2" s="10"/>
      <c r="I2" s="10"/>
    </row>
    <row r="3" spans="1:9" s="31" customFormat="1" ht="409.5" customHeight="1">
      <c r="A3" s="120"/>
      <c r="B3" s="121"/>
      <c r="C3" s="121"/>
      <c r="D3" s="121"/>
      <c r="E3" s="121"/>
      <c r="F3" s="10"/>
      <c r="G3" s="10"/>
      <c r="H3" s="10"/>
      <c r="I3" s="10"/>
    </row>
    <row r="4" spans="1:9" s="31" customFormat="1" ht="162" customHeight="1">
      <c r="A4" s="120"/>
      <c r="B4" s="121"/>
      <c r="C4" s="121"/>
      <c r="D4" s="121"/>
      <c r="E4" s="121"/>
      <c r="F4" s="10"/>
      <c r="G4" s="10"/>
      <c r="H4" s="10"/>
      <c r="I4" s="10"/>
    </row>
    <row r="5" spans="1:9" s="31" customFormat="1" ht="75.75" customHeight="1">
      <c r="A5" s="120"/>
      <c r="B5" s="121"/>
      <c r="C5" s="121"/>
      <c r="D5" s="121"/>
      <c r="E5" s="121"/>
      <c r="F5" s="10"/>
      <c r="G5" s="10"/>
      <c r="H5" s="10"/>
      <c r="I5" s="10"/>
    </row>
    <row r="6" spans="1:9" ht="8.4499999999999993" customHeight="1">
      <c r="A6" s="122"/>
      <c r="B6" s="123"/>
      <c r="C6" s="123"/>
      <c r="D6" s="124"/>
      <c r="E6" s="124"/>
      <c r="F6" s="122"/>
      <c r="G6" s="122"/>
      <c r="H6" s="122"/>
      <c r="I6" s="122"/>
    </row>
    <row r="7" spans="1:9" ht="28.5" customHeight="1">
      <c r="A7" s="122"/>
      <c r="B7" s="123"/>
      <c r="C7" s="123"/>
      <c r="D7" s="124"/>
      <c r="E7" s="124"/>
      <c r="F7" s="122"/>
      <c r="G7" s="122"/>
      <c r="H7" s="122"/>
      <c r="I7" s="122"/>
    </row>
    <row r="8" spans="1:9" ht="30">
      <c r="A8" s="40"/>
      <c r="B8" s="41" t="s">
        <v>0</v>
      </c>
      <c r="C8" s="42" t="s">
        <v>158</v>
      </c>
      <c r="D8" s="114" t="s">
        <v>374</v>
      </c>
      <c r="E8" s="114" t="s">
        <v>375</v>
      </c>
    </row>
    <row r="9" spans="1:9">
      <c r="A9" s="43" t="s">
        <v>218</v>
      </c>
      <c r="B9" s="44" t="s">
        <v>226</v>
      </c>
      <c r="C9" s="46">
        <v>2260</v>
      </c>
      <c r="D9" s="46">
        <f>C9*0.8</f>
        <v>1808</v>
      </c>
      <c r="E9" s="118">
        <v>0.2</v>
      </c>
    </row>
    <row r="10" spans="1:9">
      <c r="A10" s="43" t="s">
        <v>219</v>
      </c>
      <c r="B10" s="44" t="s">
        <v>227</v>
      </c>
      <c r="C10" s="46">
        <v>2260</v>
      </c>
      <c r="D10" s="46">
        <f t="shared" ref="D10:D24" si="0">C10*0.8</f>
        <v>1808</v>
      </c>
      <c r="E10" s="118">
        <v>0.2</v>
      </c>
    </row>
    <row r="11" spans="1:9">
      <c r="A11" s="43" t="s">
        <v>220</v>
      </c>
      <c r="B11" s="44" t="s">
        <v>228</v>
      </c>
      <c r="C11" s="46">
        <v>2260</v>
      </c>
      <c r="D11" s="46">
        <f t="shared" si="0"/>
        <v>1808</v>
      </c>
      <c r="E11" s="118">
        <v>0.2</v>
      </c>
    </row>
    <row r="12" spans="1:9" ht="30">
      <c r="A12" s="43" t="s">
        <v>221</v>
      </c>
      <c r="B12" s="44" t="s">
        <v>208</v>
      </c>
      <c r="C12" s="46">
        <v>2260</v>
      </c>
      <c r="D12" s="46">
        <f t="shared" si="0"/>
        <v>1808</v>
      </c>
      <c r="E12" s="118">
        <v>0.2</v>
      </c>
    </row>
    <row r="13" spans="1:9">
      <c r="A13" s="43" t="s">
        <v>222</v>
      </c>
      <c r="B13" s="44" t="s">
        <v>229</v>
      </c>
      <c r="C13" s="46">
        <v>2510</v>
      </c>
      <c r="D13" s="46">
        <f t="shared" si="0"/>
        <v>2008</v>
      </c>
      <c r="E13" s="118">
        <v>0.2</v>
      </c>
    </row>
    <row r="14" spans="1:9">
      <c r="A14" s="43" t="s">
        <v>223</v>
      </c>
      <c r="B14" s="44" t="s">
        <v>230</v>
      </c>
      <c r="C14" s="46">
        <v>2510</v>
      </c>
      <c r="D14" s="46">
        <f t="shared" si="0"/>
        <v>2008</v>
      </c>
      <c r="E14" s="118">
        <v>0.2</v>
      </c>
    </row>
    <row r="15" spans="1:9">
      <c r="A15" s="43" t="s">
        <v>224</v>
      </c>
      <c r="B15" s="44" t="s">
        <v>231</v>
      </c>
      <c r="C15" s="46">
        <v>2510</v>
      </c>
      <c r="D15" s="46">
        <f t="shared" si="0"/>
        <v>2008</v>
      </c>
      <c r="E15" s="118">
        <v>0.2</v>
      </c>
    </row>
    <row r="16" spans="1:9" ht="30">
      <c r="A16" s="43" t="s">
        <v>225</v>
      </c>
      <c r="B16" s="44" t="s">
        <v>213</v>
      </c>
      <c r="C16" s="46">
        <v>2510</v>
      </c>
      <c r="D16" s="46">
        <f t="shared" si="0"/>
        <v>2008</v>
      </c>
      <c r="E16" s="118">
        <v>0.2</v>
      </c>
    </row>
    <row r="17" spans="1:7">
      <c r="A17" s="43" t="s">
        <v>232</v>
      </c>
      <c r="B17" s="44" t="s">
        <v>240</v>
      </c>
      <c r="C17" s="46">
        <v>2460</v>
      </c>
      <c r="D17" s="46">
        <f t="shared" si="0"/>
        <v>1968</v>
      </c>
      <c r="E17" s="118">
        <v>0.2</v>
      </c>
    </row>
    <row r="18" spans="1:7">
      <c r="A18" s="43" t="s">
        <v>233</v>
      </c>
      <c r="B18" s="44" t="s">
        <v>241</v>
      </c>
      <c r="C18" s="46">
        <v>2460</v>
      </c>
      <c r="D18" s="46">
        <f t="shared" si="0"/>
        <v>1968</v>
      </c>
      <c r="E18" s="118">
        <v>0.2</v>
      </c>
    </row>
    <row r="19" spans="1:7">
      <c r="A19" s="43" t="s">
        <v>234</v>
      </c>
      <c r="B19" s="44" t="s">
        <v>242</v>
      </c>
      <c r="C19" s="46">
        <v>2460</v>
      </c>
      <c r="D19" s="46">
        <f t="shared" si="0"/>
        <v>1968</v>
      </c>
      <c r="E19" s="118">
        <v>0.2</v>
      </c>
    </row>
    <row r="20" spans="1:7" ht="30">
      <c r="A20" s="43" t="s">
        <v>235</v>
      </c>
      <c r="B20" s="44" t="s">
        <v>243</v>
      </c>
      <c r="C20" s="46">
        <v>2460</v>
      </c>
      <c r="D20" s="46">
        <f t="shared" si="0"/>
        <v>1968</v>
      </c>
      <c r="E20" s="118">
        <v>0.2</v>
      </c>
    </row>
    <row r="21" spans="1:7">
      <c r="A21" s="43" t="s">
        <v>236</v>
      </c>
      <c r="B21" s="44" t="s">
        <v>244</v>
      </c>
      <c r="C21" s="46">
        <v>2710</v>
      </c>
      <c r="D21" s="46">
        <f t="shared" si="0"/>
        <v>2168</v>
      </c>
      <c r="E21" s="118">
        <v>0.2</v>
      </c>
    </row>
    <row r="22" spans="1:7">
      <c r="A22" s="43" t="s">
        <v>237</v>
      </c>
      <c r="B22" s="44" t="s">
        <v>245</v>
      </c>
      <c r="C22" s="46">
        <v>2710</v>
      </c>
      <c r="D22" s="46">
        <f t="shared" si="0"/>
        <v>2168</v>
      </c>
      <c r="E22" s="118">
        <v>0.2</v>
      </c>
    </row>
    <row r="23" spans="1:7">
      <c r="A23" s="43" t="s">
        <v>238</v>
      </c>
      <c r="B23" s="44" t="s">
        <v>246</v>
      </c>
      <c r="C23" s="46">
        <v>2710</v>
      </c>
      <c r="D23" s="46">
        <f t="shared" si="0"/>
        <v>2168</v>
      </c>
      <c r="E23" s="118">
        <v>0.2</v>
      </c>
    </row>
    <row r="24" spans="1:7" ht="30">
      <c r="A24" s="43" t="s">
        <v>239</v>
      </c>
      <c r="B24" s="44" t="s">
        <v>247</v>
      </c>
      <c r="C24" s="46">
        <v>2710</v>
      </c>
      <c r="D24" s="46">
        <f t="shared" si="0"/>
        <v>2168</v>
      </c>
      <c r="E24" s="118">
        <v>0.2</v>
      </c>
    </row>
    <row r="25" spans="1:7" s="36" customFormat="1" ht="30">
      <c r="A25" s="40"/>
      <c r="B25" s="41" t="s">
        <v>274</v>
      </c>
      <c r="C25" s="42" t="s">
        <v>158</v>
      </c>
      <c r="D25" s="114" t="s">
        <v>374</v>
      </c>
      <c r="E25" s="114" t="s">
        <v>375</v>
      </c>
      <c r="G25" s="116"/>
    </row>
    <row r="26" spans="1:7" s="36" customFormat="1">
      <c r="A26" s="47"/>
      <c r="B26" s="48" t="s">
        <v>275</v>
      </c>
      <c r="C26" s="49">
        <v>99</v>
      </c>
      <c r="D26" s="49">
        <f>C26*0.8</f>
        <v>79.2</v>
      </c>
      <c r="E26" s="118">
        <v>0.2</v>
      </c>
      <c r="G26" s="116"/>
    </row>
    <row r="27" spans="1:7" ht="30">
      <c r="A27" s="40"/>
      <c r="B27" s="41" t="s">
        <v>1</v>
      </c>
      <c r="C27" s="42" t="s">
        <v>158</v>
      </c>
      <c r="D27" s="114" t="s">
        <v>374</v>
      </c>
      <c r="E27" s="114" t="s">
        <v>375</v>
      </c>
    </row>
    <row r="28" spans="1:7">
      <c r="A28" s="47" t="s">
        <v>138</v>
      </c>
      <c r="B28" s="48" t="s">
        <v>139</v>
      </c>
      <c r="C28" s="49">
        <v>35</v>
      </c>
      <c r="D28" s="49">
        <f>C28*0.8</f>
        <v>28</v>
      </c>
      <c r="E28" s="118">
        <v>0.2</v>
      </c>
    </row>
    <row r="29" spans="1:7">
      <c r="A29" s="47" t="s">
        <v>140</v>
      </c>
      <c r="B29" s="48" t="s">
        <v>141</v>
      </c>
      <c r="C29" s="49">
        <v>25</v>
      </c>
      <c r="D29" s="49">
        <f t="shared" ref="D29:D42" si="1">C29*0.8</f>
        <v>20</v>
      </c>
      <c r="E29" s="118">
        <v>0.2</v>
      </c>
    </row>
    <row r="30" spans="1:7">
      <c r="A30" s="50" t="s">
        <v>76</v>
      </c>
      <c r="B30" s="51" t="s">
        <v>77</v>
      </c>
      <c r="C30" s="52">
        <v>14.000000000000002</v>
      </c>
      <c r="D30" s="49">
        <f t="shared" si="1"/>
        <v>11.200000000000003</v>
      </c>
      <c r="E30" s="118">
        <v>0.2</v>
      </c>
    </row>
    <row r="31" spans="1:7">
      <c r="A31" s="50" t="s">
        <v>78</v>
      </c>
      <c r="B31" s="51" t="s">
        <v>79</v>
      </c>
      <c r="C31" s="52">
        <v>14.000000000000002</v>
      </c>
      <c r="D31" s="49">
        <f t="shared" si="1"/>
        <v>11.200000000000003</v>
      </c>
      <c r="E31" s="118">
        <v>0.2</v>
      </c>
    </row>
    <row r="32" spans="1:7">
      <c r="A32" s="50" t="s">
        <v>80</v>
      </c>
      <c r="B32" s="51" t="s">
        <v>81</v>
      </c>
      <c r="C32" s="52">
        <v>14.000000000000002</v>
      </c>
      <c r="D32" s="49">
        <f t="shared" si="1"/>
        <v>11.200000000000003</v>
      </c>
      <c r="E32" s="118">
        <v>0.2</v>
      </c>
    </row>
    <row r="33" spans="1:7">
      <c r="A33" s="50" t="s">
        <v>88</v>
      </c>
      <c r="B33" s="51" t="s">
        <v>89</v>
      </c>
      <c r="C33" s="52">
        <v>13.7</v>
      </c>
      <c r="D33" s="49">
        <f t="shared" si="1"/>
        <v>10.96</v>
      </c>
      <c r="E33" s="118">
        <v>0.2</v>
      </c>
    </row>
    <row r="34" spans="1:7">
      <c r="A34" s="50" t="s">
        <v>90</v>
      </c>
      <c r="B34" s="51" t="s">
        <v>91</v>
      </c>
      <c r="C34" s="52">
        <v>13.7</v>
      </c>
      <c r="D34" s="49">
        <f t="shared" si="1"/>
        <v>10.96</v>
      </c>
      <c r="E34" s="118">
        <v>0.2</v>
      </c>
    </row>
    <row r="35" spans="1:7">
      <c r="A35" s="50" t="s">
        <v>92</v>
      </c>
      <c r="B35" s="51" t="s">
        <v>93</v>
      </c>
      <c r="C35" s="52">
        <v>13.7</v>
      </c>
      <c r="D35" s="49">
        <f t="shared" si="1"/>
        <v>10.96</v>
      </c>
      <c r="E35" s="118">
        <v>0.2</v>
      </c>
    </row>
    <row r="36" spans="1:7">
      <c r="A36" s="50" t="s">
        <v>70</v>
      </c>
      <c r="B36" s="51" t="s">
        <v>71</v>
      </c>
      <c r="C36" s="52">
        <v>14.000000000000002</v>
      </c>
      <c r="D36" s="49">
        <f t="shared" si="1"/>
        <v>11.200000000000003</v>
      </c>
      <c r="E36" s="118">
        <v>0.2</v>
      </c>
    </row>
    <row r="37" spans="1:7">
      <c r="A37" s="50" t="s">
        <v>72</v>
      </c>
      <c r="B37" s="51" t="s">
        <v>73</v>
      </c>
      <c r="C37" s="52">
        <v>14.000000000000002</v>
      </c>
      <c r="D37" s="49">
        <f t="shared" si="1"/>
        <v>11.200000000000003</v>
      </c>
      <c r="E37" s="118">
        <v>0.2</v>
      </c>
    </row>
    <row r="38" spans="1:7">
      <c r="A38" s="50" t="s">
        <v>74</v>
      </c>
      <c r="B38" s="51" t="s">
        <v>75</v>
      </c>
      <c r="C38" s="52">
        <v>14.000000000000002</v>
      </c>
      <c r="D38" s="49">
        <f t="shared" si="1"/>
        <v>11.200000000000003</v>
      </c>
      <c r="E38" s="118">
        <v>0.2</v>
      </c>
    </row>
    <row r="39" spans="1:7">
      <c r="A39" s="50" t="s">
        <v>82</v>
      </c>
      <c r="B39" s="51" t="s">
        <v>83</v>
      </c>
      <c r="C39" s="52">
        <v>13.7</v>
      </c>
      <c r="D39" s="49">
        <f t="shared" si="1"/>
        <v>10.96</v>
      </c>
      <c r="E39" s="118">
        <v>0.2</v>
      </c>
    </row>
    <row r="40" spans="1:7">
      <c r="A40" s="50" t="s">
        <v>84</v>
      </c>
      <c r="B40" s="51" t="s">
        <v>85</v>
      </c>
      <c r="C40" s="52">
        <v>13.7</v>
      </c>
      <c r="D40" s="49">
        <f t="shared" si="1"/>
        <v>10.96</v>
      </c>
      <c r="E40" s="118">
        <v>0.2</v>
      </c>
    </row>
    <row r="41" spans="1:7">
      <c r="A41" s="50" t="s">
        <v>86</v>
      </c>
      <c r="B41" s="51" t="s">
        <v>87</v>
      </c>
      <c r="C41" s="52">
        <v>13.7</v>
      </c>
      <c r="D41" s="49">
        <f t="shared" si="1"/>
        <v>10.96</v>
      </c>
      <c r="E41" s="118">
        <v>0.2</v>
      </c>
    </row>
    <row r="42" spans="1:7" ht="15.75" customHeight="1">
      <c r="A42" s="50" t="s">
        <v>94</v>
      </c>
      <c r="B42" s="51" t="s">
        <v>216</v>
      </c>
      <c r="C42" s="52">
        <v>34.25</v>
      </c>
      <c r="D42" s="49">
        <f t="shared" si="1"/>
        <v>27.400000000000002</v>
      </c>
      <c r="E42" s="118">
        <v>0.2</v>
      </c>
    </row>
    <row r="43" spans="1:7" ht="30">
      <c r="A43" s="40"/>
      <c r="B43" s="41" t="s">
        <v>95</v>
      </c>
      <c r="C43" s="42" t="s">
        <v>158</v>
      </c>
      <c r="D43" s="114" t="s">
        <v>374</v>
      </c>
      <c r="E43" s="114" t="s">
        <v>375</v>
      </c>
    </row>
    <row r="44" spans="1:7">
      <c r="A44" s="53" t="s">
        <v>96</v>
      </c>
      <c r="B44" s="54" t="s">
        <v>97</v>
      </c>
      <c r="C44" s="55">
        <v>138</v>
      </c>
      <c r="D44" s="55">
        <f>C44*0.8</f>
        <v>110.4</v>
      </c>
      <c r="E44" s="118">
        <v>0.2</v>
      </c>
    </row>
    <row r="45" spans="1:7">
      <c r="A45" s="53" t="s">
        <v>98</v>
      </c>
      <c r="B45" s="54" t="s">
        <v>99</v>
      </c>
      <c r="C45" s="55">
        <v>180</v>
      </c>
      <c r="D45" s="55">
        <f t="shared" ref="D45:D51" si="2">C45*0.8</f>
        <v>144</v>
      </c>
      <c r="E45" s="118">
        <v>0.2</v>
      </c>
    </row>
    <row r="46" spans="1:7" s="36" customFormat="1">
      <c r="A46" s="84" t="s">
        <v>276</v>
      </c>
      <c r="B46" s="78" t="s">
        <v>277</v>
      </c>
      <c r="C46" s="55">
        <v>200</v>
      </c>
      <c r="D46" s="55">
        <f t="shared" si="2"/>
        <v>160</v>
      </c>
      <c r="E46" s="118">
        <v>0.2</v>
      </c>
      <c r="G46" s="116"/>
    </row>
    <row r="47" spans="1:7" ht="45">
      <c r="A47" s="50" t="s">
        <v>100</v>
      </c>
      <c r="B47" s="51" t="s">
        <v>109</v>
      </c>
      <c r="C47" s="56">
        <v>115</v>
      </c>
      <c r="D47" s="55">
        <f t="shared" si="2"/>
        <v>92</v>
      </c>
      <c r="E47" s="118">
        <v>0.2</v>
      </c>
    </row>
    <row r="48" spans="1:7">
      <c r="A48" s="50" t="s">
        <v>101</v>
      </c>
      <c r="B48" s="57" t="s">
        <v>102</v>
      </c>
      <c r="C48" s="58">
        <v>70</v>
      </c>
      <c r="D48" s="55">
        <f t="shared" si="2"/>
        <v>56</v>
      </c>
      <c r="E48" s="118">
        <v>0.2</v>
      </c>
    </row>
    <row r="49" spans="1:7">
      <c r="A49" s="50" t="s">
        <v>103</v>
      </c>
      <c r="B49" s="51" t="s">
        <v>104</v>
      </c>
      <c r="C49" s="58">
        <v>630</v>
      </c>
      <c r="D49" s="55">
        <f t="shared" si="2"/>
        <v>504</v>
      </c>
      <c r="E49" s="118">
        <v>0.2</v>
      </c>
    </row>
    <row r="50" spans="1:7">
      <c r="A50" s="50" t="s">
        <v>105</v>
      </c>
      <c r="B50" s="51" t="s">
        <v>106</v>
      </c>
      <c r="C50" s="58">
        <v>33.75</v>
      </c>
      <c r="D50" s="55">
        <f t="shared" si="2"/>
        <v>27</v>
      </c>
      <c r="E50" s="118">
        <v>0.2</v>
      </c>
    </row>
    <row r="51" spans="1:7" ht="45">
      <c r="A51" s="50" t="s">
        <v>107</v>
      </c>
      <c r="B51" s="51" t="s">
        <v>108</v>
      </c>
      <c r="C51" s="58">
        <v>119.00000000000001</v>
      </c>
      <c r="D51" s="55">
        <f t="shared" si="2"/>
        <v>95.200000000000017</v>
      </c>
      <c r="E51" s="118">
        <v>0.2</v>
      </c>
    </row>
    <row r="52" spans="1:7" ht="30">
      <c r="A52" s="187" t="s">
        <v>111</v>
      </c>
      <c r="B52" s="188"/>
      <c r="C52" s="42" t="s">
        <v>158</v>
      </c>
      <c r="D52" s="114" t="s">
        <v>374</v>
      </c>
      <c r="E52" s="114" t="s">
        <v>375</v>
      </c>
    </row>
    <row r="53" spans="1:7">
      <c r="A53" s="50" t="s">
        <v>112</v>
      </c>
      <c r="B53" s="57" t="s">
        <v>113</v>
      </c>
      <c r="C53" s="52">
        <v>14.7</v>
      </c>
      <c r="D53" s="52">
        <f>C53*0.8</f>
        <v>11.76</v>
      </c>
      <c r="E53" s="118">
        <v>0.2</v>
      </c>
    </row>
    <row r="54" spans="1:7" ht="30">
      <c r="A54" s="187" t="s">
        <v>124</v>
      </c>
      <c r="B54" s="188"/>
      <c r="C54" s="42" t="s">
        <v>158</v>
      </c>
      <c r="D54" s="114" t="s">
        <v>374</v>
      </c>
      <c r="E54" s="114" t="s">
        <v>375</v>
      </c>
    </row>
    <row r="55" spans="1:7">
      <c r="A55" s="59" t="s">
        <v>125</v>
      </c>
      <c r="B55" s="51" t="s">
        <v>349</v>
      </c>
      <c r="C55" s="60">
        <v>130</v>
      </c>
      <c r="D55" s="60">
        <f>C55*0.8</f>
        <v>104</v>
      </c>
      <c r="E55" s="118">
        <v>0.2</v>
      </c>
    </row>
    <row r="56" spans="1:7" ht="45">
      <c r="A56" s="59" t="s">
        <v>126</v>
      </c>
      <c r="B56" s="51" t="s">
        <v>137</v>
      </c>
      <c r="C56" s="60">
        <v>325</v>
      </c>
      <c r="D56" s="60">
        <f t="shared" ref="D56:D61" si="3">C56*0.8</f>
        <v>260</v>
      </c>
      <c r="E56" s="118">
        <v>0.2</v>
      </c>
    </row>
    <row r="57" spans="1:7" s="33" customFormat="1" ht="30">
      <c r="A57" s="59" t="s">
        <v>127</v>
      </c>
      <c r="B57" s="51" t="s">
        <v>128</v>
      </c>
      <c r="C57" s="60">
        <v>52.5</v>
      </c>
      <c r="D57" s="60">
        <f t="shared" si="3"/>
        <v>42</v>
      </c>
      <c r="E57" s="118">
        <v>0.2</v>
      </c>
      <c r="G57" s="116"/>
    </row>
    <row r="58" spans="1:7" s="33" customFormat="1">
      <c r="A58" s="59" t="s">
        <v>129</v>
      </c>
      <c r="B58" s="51" t="s">
        <v>130</v>
      </c>
      <c r="C58" s="60">
        <v>52.5</v>
      </c>
      <c r="D58" s="60">
        <f t="shared" si="3"/>
        <v>42</v>
      </c>
      <c r="E58" s="118">
        <v>0.2</v>
      </c>
      <c r="G58" s="116"/>
    </row>
    <row r="59" spans="1:7" ht="30">
      <c r="A59" s="59" t="s">
        <v>131</v>
      </c>
      <c r="B59" s="51" t="s">
        <v>132</v>
      </c>
      <c r="C59" s="60">
        <v>156.50000000000003</v>
      </c>
      <c r="D59" s="60">
        <f t="shared" si="3"/>
        <v>125.20000000000003</v>
      </c>
      <c r="E59" s="118">
        <v>0.2</v>
      </c>
    </row>
    <row r="60" spans="1:7" ht="30">
      <c r="A60" s="59" t="s">
        <v>133</v>
      </c>
      <c r="B60" s="51" t="s">
        <v>134</v>
      </c>
      <c r="C60" s="60">
        <v>184</v>
      </c>
      <c r="D60" s="60">
        <f t="shared" si="3"/>
        <v>147.20000000000002</v>
      </c>
      <c r="E60" s="118">
        <v>0.2</v>
      </c>
    </row>
    <row r="61" spans="1:7">
      <c r="A61" s="50" t="s">
        <v>135</v>
      </c>
      <c r="B61" s="57" t="s">
        <v>136</v>
      </c>
      <c r="C61" s="52">
        <v>126</v>
      </c>
      <c r="D61" s="60">
        <f t="shared" si="3"/>
        <v>100.80000000000001</v>
      </c>
      <c r="E61" s="118">
        <v>0.2</v>
      </c>
    </row>
    <row r="62" spans="1:7" ht="30">
      <c r="A62" s="40"/>
      <c r="B62" s="41" t="s">
        <v>8</v>
      </c>
      <c r="C62" s="42" t="s">
        <v>158</v>
      </c>
      <c r="D62" s="114" t="s">
        <v>374</v>
      </c>
      <c r="E62" s="114" t="s">
        <v>375</v>
      </c>
    </row>
    <row r="63" spans="1:7">
      <c r="A63" s="37"/>
      <c r="B63" s="38" t="s">
        <v>9</v>
      </c>
      <c r="C63" s="62">
        <v>0</v>
      </c>
      <c r="D63" s="62">
        <f>C63*0.8</f>
        <v>0</v>
      </c>
      <c r="E63" s="118">
        <v>0.2</v>
      </c>
    </row>
    <row r="64" spans="1:7">
      <c r="A64" s="37"/>
      <c r="B64" s="38" t="s">
        <v>248</v>
      </c>
      <c r="C64" s="62">
        <v>0</v>
      </c>
      <c r="D64" s="62">
        <v>0</v>
      </c>
      <c r="E64" s="118">
        <v>0.2</v>
      </c>
    </row>
    <row r="65" spans="1:7" ht="30">
      <c r="A65" s="63"/>
      <c r="B65" s="41" t="s">
        <v>155</v>
      </c>
      <c r="C65" s="42" t="s">
        <v>158</v>
      </c>
      <c r="D65" s="114" t="s">
        <v>374</v>
      </c>
      <c r="E65" s="114" t="s">
        <v>375</v>
      </c>
    </row>
    <row r="66" spans="1:7">
      <c r="A66" s="64">
        <v>1</v>
      </c>
      <c r="B66" s="65" t="s">
        <v>249</v>
      </c>
      <c r="C66" s="66">
        <v>0</v>
      </c>
      <c r="D66" s="66">
        <f>C66*0.8</f>
        <v>0</v>
      </c>
      <c r="E66" s="118">
        <v>0.2</v>
      </c>
    </row>
    <row r="67" spans="1:7">
      <c r="A67" s="64">
        <v>2</v>
      </c>
      <c r="B67" s="65" t="s">
        <v>250</v>
      </c>
      <c r="C67" s="66">
        <v>350</v>
      </c>
      <c r="D67" s="66">
        <f t="shared" ref="D67:D70" si="4">C67*0.8</f>
        <v>280</v>
      </c>
      <c r="E67" s="118">
        <v>0.2</v>
      </c>
    </row>
    <row r="68" spans="1:7">
      <c r="A68" s="64">
        <v>3</v>
      </c>
      <c r="B68" s="65" t="s">
        <v>252</v>
      </c>
      <c r="C68" s="66">
        <v>125</v>
      </c>
      <c r="D68" s="66">
        <f t="shared" si="4"/>
        <v>100</v>
      </c>
      <c r="E68" s="118">
        <v>0.2</v>
      </c>
    </row>
    <row r="69" spans="1:7">
      <c r="A69" s="64">
        <v>4</v>
      </c>
      <c r="B69" s="44" t="s">
        <v>251</v>
      </c>
      <c r="C69" s="67">
        <v>400</v>
      </c>
      <c r="D69" s="66">
        <f t="shared" si="4"/>
        <v>320</v>
      </c>
      <c r="E69" s="118">
        <v>0.2</v>
      </c>
    </row>
    <row r="70" spans="1:7">
      <c r="A70" s="64">
        <v>5</v>
      </c>
      <c r="B70" s="44" t="s">
        <v>360</v>
      </c>
      <c r="C70" s="67">
        <v>775</v>
      </c>
      <c r="D70" s="66">
        <f t="shared" si="4"/>
        <v>620</v>
      </c>
      <c r="E70" s="118">
        <v>0.2</v>
      </c>
    </row>
    <row r="71" spans="1:7" ht="30">
      <c r="A71" s="40"/>
      <c r="B71" s="41" t="s">
        <v>17</v>
      </c>
      <c r="C71" s="42" t="s">
        <v>158</v>
      </c>
      <c r="D71" s="114" t="s">
        <v>374</v>
      </c>
      <c r="E71" s="114" t="s">
        <v>375</v>
      </c>
    </row>
    <row r="72" spans="1:7">
      <c r="A72" s="68"/>
      <c r="B72" s="69" t="s">
        <v>18</v>
      </c>
      <c r="C72" s="70"/>
      <c r="D72" s="70"/>
      <c r="E72" s="70"/>
    </row>
    <row r="73" spans="1:7" s="34" customFormat="1">
      <c r="A73" s="71"/>
      <c r="B73" s="72" t="s">
        <v>19</v>
      </c>
      <c r="C73" s="62">
        <v>0</v>
      </c>
      <c r="D73" s="62">
        <f>C73*0.8</f>
        <v>0</v>
      </c>
      <c r="E73" s="118">
        <v>0.2</v>
      </c>
      <c r="G73" s="116"/>
    </row>
    <row r="74" spans="1:7">
      <c r="A74" s="71"/>
      <c r="B74" s="72" t="s">
        <v>38</v>
      </c>
      <c r="C74" s="62">
        <v>300</v>
      </c>
      <c r="D74" s="62">
        <f t="shared" ref="D74:D75" si="5">C74*0.8</f>
        <v>240</v>
      </c>
      <c r="E74" s="118">
        <v>0.2</v>
      </c>
    </row>
    <row r="75" spans="1:7" s="36" customFormat="1">
      <c r="A75" s="71"/>
      <c r="B75" s="72" t="s">
        <v>351</v>
      </c>
      <c r="C75" s="62">
        <v>600</v>
      </c>
      <c r="D75" s="62">
        <f t="shared" si="5"/>
        <v>480</v>
      </c>
      <c r="E75" s="118">
        <v>0.2</v>
      </c>
      <c r="G75" s="116"/>
    </row>
    <row r="76" spans="1:7">
      <c r="A76" s="68"/>
      <c r="B76" s="189" t="s">
        <v>253</v>
      </c>
      <c r="C76" s="189"/>
      <c r="D76" s="190"/>
      <c r="E76" s="32"/>
    </row>
    <row r="77" spans="1:7">
      <c r="A77" s="37"/>
      <c r="B77" s="38" t="s">
        <v>23</v>
      </c>
      <c r="C77" s="62">
        <v>0</v>
      </c>
      <c r="D77" s="62">
        <f>C77*0.8</f>
        <v>0</v>
      </c>
      <c r="E77" s="118">
        <v>0.2</v>
      </c>
    </row>
    <row r="78" spans="1:7">
      <c r="A78" s="37"/>
      <c r="B78" s="38" t="s">
        <v>264</v>
      </c>
      <c r="C78" s="39">
        <v>475</v>
      </c>
      <c r="D78" s="62">
        <f t="shared" ref="D78:D79" si="6">C78*0.8</f>
        <v>380</v>
      </c>
      <c r="E78" s="118">
        <v>0.2</v>
      </c>
    </row>
    <row r="79" spans="1:7">
      <c r="A79" s="37"/>
      <c r="B79" s="38" t="s">
        <v>25</v>
      </c>
      <c r="C79" s="62">
        <v>0</v>
      </c>
      <c r="D79" s="62">
        <f t="shared" si="6"/>
        <v>0</v>
      </c>
      <c r="E79" s="118">
        <v>0.2</v>
      </c>
    </row>
    <row r="80" spans="1:7">
      <c r="A80" s="68"/>
      <c r="B80" s="69" t="s">
        <v>26</v>
      </c>
      <c r="C80" s="70"/>
      <c r="D80" s="70"/>
      <c r="E80" s="70"/>
    </row>
    <row r="81" spans="1:7">
      <c r="A81" s="61"/>
      <c r="B81" s="44" t="s">
        <v>254</v>
      </c>
      <c r="C81" s="62">
        <v>0</v>
      </c>
      <c r="D81" s="62">
        <f>C81*0.8</f>
        <v>0</v>
      </c>
      <c r="E81" s="118">
        <v>0.2</v>
      </c>
    </row>
    <row r="82" spans="1:7">
      <c r="A82" s="61"/>
      <c r="B82" s="44" t="s">
        <v>27</v>
      </c>
      <c r="C82" s="67">
        <v>50</v>
      </c>
      <c r="D82" s="62">
        <f t="shared" ref="D82:D96" si="7">C82*0.8</f>
        <v>40</v>
      </c>
      <c r="E82" s="118">
        <v>0.2</v>
      </c>
    </row>
    <row r="83" spans="1:7" s="34" customFormat="1">
      <c r="A83" s="61"/>
      <c r="B83" s="44" t="s">
        <v>255</v>
      </c>
      <c r="C83" s="62">
        <v>0</v>
      </c>
      <c r="D83" s="62">
        <f t="shared" si="7"/>
        <v>0</v>
      </c>
      <c r="E83" s="118">
        <v>0.2</v>
      </c>
      <c r="G83" s="116"/>
    </row>
    <row r="84" spans="1:7">
      <c r="A84" s="61"/>
      <c r="B84" s="44" t="s">
        <v>256</v>
      </c>
      <c r="C84" s="67">
        <v>140</v>
      </c>
      <c r="D84" s="62">
        <f t="shared" si="7"/>
        <v>112</v>
      </c>
      <c r="E84" s="118">
        <v>0.2</v>
      </c>
    </row>
    <row r="85" spans="1:7">
      <c r="A85" s="61"/>
      <c r="B85" s="44" t="s">
        <v>257</v>
      </c>
      <c r="C85" s="67">
        <v>200</v>
      </c>
      <c r="D85" s="62">
        <f t="shared" si="7"/>
        <v>160</v>
      </c>
      <c r="E85" s="118">
        <v>0.2</v>
      </c>
    </row>
    <row r="86" spans="1:7" s="36" customFormat="1">
      <c r="A86" s="61"/>
      <c r="B86" s="44" t="s">
        <v>350</v>
      </c>
      <c r="C86" s="67">
        <v>100</v>
      </c>
      <c r="D86" s="62">
        <f t="shared" si="7"/>
        <v>80</v>
      </c>
      <c r="E86" s="118">
        <v>0.2</v>
      </c>
      <c r="G86" s="116"/>
    </row>
    <row r="87" spans="1:7">
      <c r="A87" s="61"/>
      <c r="B87" s="44" t="s">
        <v>258</v>
      </c>
      <c r="C87" s="67">
        <v>750</v>
      </c>
      <c r="D87" s="62">
        <f t="shared" si="7"/>
        <v>600</v>
      </c>
      <c r="E87" s="118">
        <v>0.2</v>
      </c>
    </row>
    <row r="88" spans="1:7">
      <c r="A88" s="61"/>
      <c r="B88" s="44" t="s">
        <v>259</v>
      </c>
      <c r="C88" s="73">
        <v>100</v>
      </c>
      <c r="D88" s="62">
        <f t="shared" si="7"/>
        <v>80</v>
      </c>
      <c r="E88" s="118">
        <v>0.2</v>
      </c>
    </row>
    <row r="89" spans="1:7">
      <c r="A89" s="61"/>
      <c r="B89" s="44" t="s">
        <v>32</v>
      </c>
      <c r="C89" s="67">
        <v>200</v>
      </c>
      <c r="D89" s="62">
        <f t="shared" si="7"/>
        <v>160</v>
      </c>
      <c r="E89" s="118">
        <v>0.2</v>
      </c>
    </row>
    <row r="90" spans="1:7">
      <c r="A90" s="61"/>
      <c r="B90" s="44" t="s">
        <v>28</v>
      </c>
      <c r="C90" s="67">
        <v>250</v>
      </c>
      <c r="D90" s="62">
        <f t="shared" si="7"/>
        <v>200</v>
      </c>
      <c r="E90" s="118">
        <v>0.2</v>
      </c>
    </row>
    <row r="91" spans="1:7">
      <c r="A91" s="61"/>
      <c r="B91" s="44" t="s">
        <v>260</v>
      </c>
      <c r="C91" s="67">
        <v>350</v>
      </c>
      <c r="D91" s="62">
        <f t="shared" si="7"/>
        <v>280</v>
      </c>
      <c r="E91" s="118">
        <v>0.2</v>
      </c>
    </row>
    <row r="92" spans="1:7">
      <c r="A92" s="61"/>
      <c r="B92" s="44" t="s">
        <v>29</v>
      </c>
      <c r="C92" s="67">
        <v>100</v>
      </c>
      <c r="D92" s="62">
        <f t="shared" si="7"/>
        <v>80</v>
      </c>
      <c r="E92" s="118">
        <v>0.2</v>
      </c>
    </row>
    <row r="93" spans="1:7" s="36" customFormat="1">
      <c r="A93" s="61"/>
      <c r="B93" s="44" t="s">
        <v>47</v>
      </c>
      <c r="C93" s="67">
        <v>300</v>
      </c>
      <c r="D93" s="62">
        <f t="shared" si="7"/>
        <v>240</v>
      </c>
      <c r="E93" s="118">
        <v>0.2</v>
      </c>
      <c r="G93" s="116"/>
    </row>
    <row r="94" spans="1:7">
      <c r="A94" s="61"/>
      <c r="B94" s="44" t="s">
        <v>341</v>
      </c>
      <c r="C94" s="67">
        <v>100</v>
      </c>
      <c r="D94" s="62">
        <f t="shared" si="7"/>
        <v>80</v>
      </c>
      <c r="E94" s="118">
        <v>0.2</v>
      </c>
    </row>
    <row r="95" spans="1:7" s="36" customFormat="1">
      <c r="A95" s="61"/>
      <c r="B95" s="44" t="s">
        <v>347</v>
      </c>
      <c r="C95" s="67">
        <v>100</v>
      </c>
      <c r="D95" s="62">
        <f t="shared" si="7"/>
        <v>80</v>
      </c>
      <c r="E95" s="118">
        <v>0.2</v>
      </c>
      <c r="G95" s="116"/>
    </row>
    <row r="96" spans="1:7" s="36" customFormat="1">
      <c r="A96" s="61"/>
      <c r="B96" s="44" t="s">
        <v>348</v>
      </c>
      <c r="C96" s="67">
        <v>100</v>
      </c>
      <c r="D96" s="62">
        <f t="shared" si="7"/>
        <v>80</v>
      </c>
      <c r="E96" s="118">
        <v>0.2</v>
      </c>
      <c r="G96" s="116"/>
    </row>
    <row r="97" spans="1:7">
      <c r="A97" s="74"/>
      <c r="B97" s="41"/>
      <c r="C97" s="41"/>
      <c r="D97" s="42"/>
      <c r="E97" s="42"/>
      <c r="G97" s="119"/>
    </row>
  </sheetData>
  <mergeCells count="4">
    <mergeCell ref="A1:D1"/>
    <mergeCell ref="A52:B52"/>
    <mergeCell ref="A54:B54"/>
    <mergeCell ref="B76:D76"/>
  </mergeCells>
  <pageMargins left="0.7" right="0.7" top="0.75" bottom="0.75" header="0.3" footer="0.3"/>
  <pageSetup scale="8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view="pageBreakPreview" zoomScaleNormal="100" zoomScaleSheetLayoutView="100" workbookViewId="0">
      <selection activeCell="A2" sqref="A2"/>
    </sheetView>
  </sheetViews>
  <sheetFormatPr defaultColWidth="9.140625" defaultRowHeight="15"/>
  <cols>
    <col min="1" max="1" width="15.42578125" style="28" customWidth="1"/>
    <col min="2" max="2" width="51.28515625" style="5" customWidth="1"/>
    <col min="3" max="3" width="11" style="5" customWidth="1"/>
    <col min="4" max="4" width="15.42578125" style="5" customWidth="1"/>
    <col min="5" max="5" width="10.7109375" style="6" customWidth="1"/>
    <col min="6" max="16384" width="9.140625" style="28"/>
  </cols>
  <sheetData>
    <row r="1" spans="1:5" s="96" customFormat="1" ht="18.75" customHeight="1">
      <c r="A1" s="185" t="s">
        <v>357</v>
      </c>
      <c r="B1" s="186"/>
      <c r="C1" s="186"/>
      <c r="D1" s="186"/>
      <c r="E1" s="186"/>
    </row>
    <row r="2" spans="1:5" s="29" customFormat="1">
      <c r="A2" s="120"/>
      <c r="B2" s="121"/>
      <c r="C2" s="121"/>
      <c r="D2" s="121"/>
      <c r="E2" s="121"/>
    </row>
    <row r="3" spans="1:5" s="29" customFormat="1" ht="409.5" customHeight="1">
      <c r="A3" s="120"/>
      <c r="B3" s="121"/>
      <c r="C3" s="121"/>
      <c r="D3" s="121"/>
      <c r="E3" s="121"/>
    </row>
    <row r="4" spans="1:5" s="29" customFormat="1" ht="178.9" customHeight="1">
      <c r="A4" s="120"/>
      <c r="B4" s="121"/>
      <c r="C4" s="121"/>
      <c r="D4" s="121"/>
      <c r="E4" s="121"/>
    </row>
    <row r="5" spans="1:5" s="29" customFormat="1" ht="30.6" customHeight="1">
      <c r="A5" s="120"/>
      <c r="B5" s="121"/>
      <c r="C5" s="121"/>
      <c r="D5" s="121"/>
      <c r="E5" s="121"/>
    </row>
    <row r="6" spans="1:5" ht="8.4499999999999993" customHeight="1">
      <c r="A6" s="122"/>
      <c r="B6" s="123"/>
      <c r="C6" s="123"/>
      <c r="D6" s="123"/>
      <c r="E6" s="124"/>
    </row>
    <row r="7" spans="1:5" ht="3" customHeight="1">
      <c r="A7" s="122"/>
      <c r="B7" s="123"/>
      <c r="C7" s="123"/>
      <c r="D7" s="123"/>
      <c r="E7" s="124"/>
    </row>
    <row r="8" spans="1:5" ht="30">
      <c r="A8" s="40"/>
      <c r="B8" s="41" t="s">
        <v>0</v>
      </c>
      <c r="C8" s="42" t="s">
        <v>158</v>
      </c>
      <c r="D8" s="114" t="s">
        <v>374</v>
      </c>
      <c r="E8" s="114" t="s">
        <v>375</v>
      </c>
    </row>
    <row r="9" spans="1:5" ht="30">
      <c r="A9" s="61" t="s">
        <v>196</v>
      </c>
      <c r="B9" s="44" t="s">
        <v>208</v>
      </c>
      <c r="C9" s="67">
        <f>1450+105</f>
        <v>1555</v>
      </c>
      <c r="D9" s="100">
        <f>C9*0.8</f>
        <v>1244</v>
      </c>
      <c r="E9" s="125">
        <v>0.2</v>
      </c>
    </row>
    <row r="10" spans="1:5" ht="30">
      <c r="A10" s="61" t="s">
        <v>197</v>
      </c>
      <c r="B10" s="44" t="s">
        <v>213</v>
      </c>
      <c r="C10" s="67">
        <f>1500+105</f>
        <v>1605</v>
      </c>
      <c r="D10" s="100">
        <f t="shared" ref="D10:D16" si="0">C10*0.8</f>
        <v>1284</v>
      </c>
      <c r="E10" s="125">
        <v>0.2</v>
      </c>
    </row>
    <row r="11" spans="1:5">
      <c r="A11" s="61" t="s">
        <v>202</v>
      </c>
      <c r="B11" s="44" t="s">
        <v>204</v>
      </c>
      <c r="C11" s="67">
        <f>1450+105</f>
        <v>1555</v>
      </c>
      <c r="D11" s="100">
        <f t="shared" si="0"/>
        <v>1244</v>
      </c>
      <c r="E11" s="125">
        <v>0.2</v>
      </c>
    </row>
    <row r="12" spans="1:5">
      <c r="A12" s="61" t="s">
        <v>205</v>
      </c>
      <c r="B12" s="44" t="s">
        <v>203</v>
      </c>
      <c r="C12" s="67">
        <v>1555</v>
      </c>
      <c r="D12" s="100">
        <f t="shared" si="0"/>
        <v>1244</v>
      </c>
      <c r="E12" s="125">
        <v>0.2</v>
      </c>
    </row>
    <row r="13" spans="1:5">
      <c r="A13" s="61" t="s">
        <v>206</v>
      </c>
      <c r="B13" s="44" t="s">
        <v>214</v>
      </c>
      <c r="C13" s="67">
        <v>1605</v>
      </c>
      <c r="D13" s="100">
        <f t="shared" si="0"/>
        <v>1284</v>
      </c>
      <c r="E13" s="125">
        <v>0.2</v>
      </c>
    </row>
    <row r="14" spans="1:5">
      <c r="A14" s="61" t="s">
        <v>207</v>
      </c>
      <c r="B14" s="44" t="s">
        <v>215</v>
      </c>
      <c r="C14" s="67">
        <v>1605</v>
      </c>
      <c r="D14" s="100">
        <f t="shared" si="0"/>
        <v>1284</v>
      </c>
      <c r="E14" s="125">
        <v>0.2</v>
      </c>
    </row>
    <row r="15" spans="1:5">
      <c r="A15" s="61" t="s">
        <v>198</v>
      </c>
      <c r="B15" s="44" t="s">
        <v>199</v>
      </c>
      <c r="C15" s="67">
        <v>1555</v>
      </c>
      <c r="D15" s="100">
        <f t="shared" si="0"/>
        <v>1244</v>
      </c>
      <c r="E15" s="125">
        <v>0.2</v>
      </c>
    </row>
    <row r="16" spans="1:5">
      <c r="A16" s="61" t="s">
        <v>200</v>
      </c>
      <c r="B16" s="44" t="s">
        <v>201</v>
      </c>
      <c r="C16" s="67">
        <v>1605</v>
      </c>
      <c r="D16" s="100">
        <f t="shared" si="0"/>
        <v>1284</v>
      </c>
      <c r="E16" s="125">
        <v>0.2</v>
      </c>
    </row>
    <row r="17" spans="1:5" s="36" customFormat="1" ht="30">
      <c r="A17" s="40"/>
      <c r="B17" s="41" t="s">
        <v>274</v>
      </c>
      <c r="C17" s="42" t="s">
        <v>158</v>
      </c>
      <c r="D17" s="114" t="s">
        <v>374</v>
      </c>
      <c r="E17" s="114" t="s">
        <v>375</v>
      </c>
    </row>
    <row r="18" spans="1:5" s="36" customFormat="1">
      <c r="A18" s="47"/>
      <c r="B18" s="48" t="s">
        <v>275</v>
      </c>
      <c r="C18" s="49">
        <v>99</v>
      </c>
      <c r="D18" s="100">
        <f>C18*0.8</f>
        <v>79.2</v>
      </c>
      <c r="E18" s="125">
        <v>0.2</v>
      </c>
    </row>
    <row r="19" spans="1:5" ht="30">
      <c r="A19" s="40"/>
      <c r="B19" s="41" t="s">
        <v>1</v>
      </c>
      <c r="C19" s="42" t="s">
        <v>158</v>
      </c>
      <c r="D19" s="114" t="s">
        <v>374</v>
      </c>
      <c r="E19" s="114" t="s">
        <v>375</v>
      </c>
    </row>
    <row r="20" spans="1:5">
      <c r="A20" s="47" t="s">
        <v>138</v>
      </c>
      <c r="B20" s="48" t="s">
        <v>139</v>
      </c>
      <c r="C20" s="49">
        <v>35</v>
      </c>
      <c r="D20" s="100">
        <f>C20*0.8</f>
        <v>28</v>
      </c>
      <c r="E20" s="125">
        <v>0.2</v>
      </c>
    </row>
    <row r="21" spans="1:5">
      <c r="A21" s="47" t="s">
        <v>140</v>
      </c>
      <c r="B21" s="48" t="s">
        <v>141</v>
      </c>
      <c r="C21" s="49">
        <v>25</v>
      </c>
      <c r="D21" s="100">
        <f t="shared" ref="D21:D34" si="1">C21*0.8</f>
        <v>20</v>
      </c>
      <c r="E21" s="125">
        <v>0.2</v>
      </c>
    </row>
    <row r="22" spans="1:5" s="30" customFormat="1">
      <c r="A22" s="50" t="s">
        <v>76</v>
      </c>
      <c r="B22" s="51" t="s">
        <v>77</v>
      </c>
      <c r="C22" s="52">
        <v>14.000000000000002</v>
      </c>
      <c r="D22" s="100">
        <f t="shared" si="1"/>
        <v>11.200000000000003</v>
      </c>
      <c r="E22" s="125">
        <v>0.2</v>
      </c>
    </row>
    <row r="23" spans="1:5" s="30" customFormat="1">
      <c r="A23" s="50" t="s">
        <v>78</v>
      </c>
      <c r="B23" s="51" t="s">
        <v>79</v>
      </c>
      <c r="C23" s="52">
        <v>14.000000000000002</v>
      </c>
      <c r="D23" s="100">
        <f t="shared" si="1"/>
        <v>11.200000000000003</v>
      </c>
      <c r="E23" s="125">
        <v>0.2</v>
      </c>
    </row>
    <row r="24" spans="1:5" s="30" customFormat="1">
      <c r="A24" s="50" t="s">
        <v>80</v>
      </c>
      <c r="B24" s="51" t="s">
        <v>81</v>
      </c>
      <c r="C24" s="52">
        <v>14.000000000000002</v>
      </c>
      <c r="D24" s="100">
        <f t="shared" si="1"/>
        <v>11.200000000000003</v>
      </c>
      <c r="E24" s="125">
        <v>0.2</v>
      </c>
    </row>
    <row r="25" spans="1:5" s="30" customFormat="1">
      <c r="A25" s="50" t="s">
        <v>88</v>
      </c>
      <c r="B25" s="51" t="s">
        <v>89</v>
      </c>
      <c r="C25" s="52">
        <v>13.7</v>
      </c>
      <c r="D25" s="100">
        <f t="shared" si="1"/>
        <v>10.96</v>
      </c>
      <c r="E25" s="125">
        <v>0.2</v>
      </c>
    </row>
    <row r="26" spans="1:5" s="30" customFormat="1">
      <c r="A26" s="50" t="s">
        <v>90</v>
      </c>
      <c r="B26" s="51" t="s">
        <v>91</v>
      </c>
      <c r="C26" s="52">
        <v>13.7</v>
      </c>
      <c r="D26" s="100">
        <f t="shared" si="1"/>
        <v>10.96</v>
      </c>
      <c r="E26" s="125">
        <v>0.2</v>
      </c>
    </row>
    <row r="27" spans="1:5" s="30" customFormat="1">
      <c r="A27" s="50" t="s">
        <v>92</v>
      </c>
      <c r="B27" s="51" t="s">
        <v>93</v>
      </c>
      <c r="C27" s="52">
        <v>13.7</v>
      </c>
      <c r="D27" s="100">
        <f t="shared" si="1"/>
        <v>10.96</v>
      </c>
      <c r="E27" s="125">
        <v>0.2</v>
      </c>
    </row>
    <row r="28" spans="1:5" s="30" customFormat="1">
      <c r="A28" s="50" t="s">
        <v>70</v>
      </c>
      <c r="B28" s="51" t="s">
        <v>71</v>
      </c>
      <c r="C28" s="52">
        <v>14.000000000000002</v>
      </c>
      <c r="D28" s="100">
        <f t="shared" si="1"/>
        <v>11.200000000000003</v>
      </c>
      <c r="E28" s="125">
        <v>0.2</v>
      </c>
    </row>
    <row r="29" spans="1:5" s="30" customFormat="1">
      <c r="A29" s="50" t="s">
        <v>72</v>
      </c>
      <c r="B29" s="51" t="s">
        <v>73</v>
      </c>
      <c r="C29" s="52">
        <v>14.000000000000002</v>
      </c>
      <c r="D29" s="100">
        <f t="shared" si="1"/>
        <v>11.200000000000003</v>
      </c>
      <c r="E29" s="125">
        <v>0.2</v>
      </c>
    </row>
    <row r="30" spans="1:5" s="30" customFormat="1">
      <c r="A30" s="50" t="s">
        <v>74</v>
      </c>
      <c r="B30" s="51" t="s">
        <v>75</v>
      </c>
      <c r="C30" s="52">
        <v>14.000000000000002</v>
      </c>
      <c r="D30" s="100">
        <f t="shared" si="1"/>
        <v>11.200000000000003</v>
      </c>
      <c r="E30" s="125">
        <v>0.2</v>
      </c>
    </row>
    <row r="31" spans="1:5" s="30" customFormat="1">
      <c r="A31" s="50" t="s">
        <v>82</v>
      </c>
      <c r="B31" s="51" t="s">
        <v>83</v>
      </c>
      <c r="C31" s="52">
        <v>13.7</v>
      </c>
      <c r="D31" s="100">
        <f t="shared" si="1"/>
        <v>10.96</v>
      </c>
      <c r="E31" s="125">
        <v>0.2</v>
      </c>
    </row>
    <row r="32" spans="1:5" s="30" customFormat="1">
      <c r="A32" s="50" t="s">
        <v>84</v>
      </c>
      <c r="B32" s="51" t="s">
        <v>85</v>
      </c>
      <c r="C32" s="52">
        <v>13.7</v>
      </c>
      <c r="D32" s="100">
        <f t="shared" si="1"/>
        <v>10.96</v>
      </c>
      <c r="E32" s="125">
        <v>0.2</v>
      </c>
    </row>
    <row r="33" spans="1:5" s="30" customFormat="1">
      <c r="A33" s="50" t="s">
        <v>86</v>
      </c>
      <c r="B33" s="51" t="s">
        <v>87</v>
      </c>
      <c r="C33" s="52">
        <v>13.7</v>
      </c>
      <c r="D33" s="100">
        <f t="shared" si="1"/>
        <v>10.96</v>
      </c>
      <c r="E33" s="125">
        <v>0.2</v>
      </c>
    </row>
    <row r="34" spans="1:5" s="30" customFormat="1" ht="15.75" customHeight="1">
      <c r="A34" s="50" t="s">
        <v>94</v>
      </c>
      <c r="B34" s="51" t="s">
        <v>216</v>
      </c>
      <c r="C34" s="52">
        <v>34.25</v>
      </c>
      <c r="D34" s="100">
        <f t="shared" si="1"/>
        <v>27.400000000000002</v>
      </c>
      <c r="E34" s="125">
        <v>0.2</v>
      </c>
    </row>
    <row r="35" spans="1:5" ht="30">
      <c r="A35" s="40"/>
      <c r="B35" s="41" t="s">
        <v>95</v>
      </c>
      <c r="C35" s="42" t="s">
        <v>158</v>
      </c>
      <c r="D35" s="114" t="s">
        <v>374</v>
      </c>
      <c r="E35" s="114" t="s">
        <v>375</v>
      </c>
    </row>
    <row r="36" spans="1:5">
      <c r="A36" s="53" t="s">
        <v>96</v>
      </c>
      <c r="B36" s="54" t="s">
        <v>97</v>
      </c>
      <c r="C36" s="55">
        <v>138</v>
      </c>
      <c r="D36" s="100">
        <f>C36*0.8</f>
        <v>110.4</v>
      </c>
      <c r="E36" s="125">
        <v>0.2</v>
      </c>
    </row>
    <row r="37" spans="1:5">
      <c r="A37" s="53" t="s">
        <v>98</v>
      </c>
      <c r="B37" s="54" t="s">
        <v>99</v>
      </c>
      <c r="C37" s="55">
        <v>180</v>
      </c>
      <c r="D37" s="100">
        <f t="shared" ref="D37:D44" si="2">C37*0.8</f>
        <v>144</v>
      </c>
      <c r="E37" s="125">
        <v>0.2</v>
      </c>
    </row>
    <row r="38" spans="1:5" s="36" customFormat="1">
      <c r="A38" s="84" t="s">
        <v>276</v>
      </c>
      <c r="B38" s="78" t="s">
        <v>277</v>
      </c>
      <c r="C38" s="55">
        <v>200</v>
      </c>
      <c r="D38" s="100">
        <f t="shared" si="2"/>
        <v>160</v>
      </c>
      <c r="E38" s="125">
        <v>0.2</v>
      </c>
    </row>
    <row r="39" spans="1:5" ht="45">
      <c r="A39" s="50" t="s">
        <v>100</v>
      </c>
      <c r="B39" s="51" t="s">
        <v>109</v>
      </c>
      <c r="C39" s="56">
        <v>115</v>
      </c>
      <c r="D39" s="100">
        <f t="shared" si="2"/>
        <v>92</v>
      </c>
      <c r="E39" s="125">
        <v>0.2</v>
      </c>
    </row>
    <row r="40" spans="1:5" ht="45">
      <c r="A40" s="50" t="s">
        <v>69</v>
      </c>
      <c r="B40" s="51" t="s">
        <v>110</v>
      </c>
      <c r="C40" s="56">
        <v>85</v>
      </c>
      <c r="D40" s="100">
        <f t="shared" si="2"/>
        <v>68</v>
      </c>
      <c r="E40" s="125">
        <v>0.2</v>
      </c>
    </row>
    <row r="41" spans="1:5">
      <c r="A41" s="50" t="s">
        <v>101</v>
      </c>
      <c r="B41" s="57" t="s">
        <v>102</v>
      </c>
      <c r="C41" s="58">
        <v>70</v>
      </c>
      <c r="D41" s="100">
        <f t="shared" si="2"/>
        <v>56</v>
      </c>
      <c r="E41" s="125">
        <v>0.2</v>
      </c>
    </row>
    <row r="42" spans="1:5">
      <c r="A42" s="50" t="s">
        <v>103</v>
      </c>
      <c r="B42" s="51" t="s">
        <v>104</v>
      </c>
      <c r="C42" s="58">
        <v>630</v>
      </c>
      <c r="D42" s="100">
        <f t="shared" si="2"/>
        <v>504</v>
      </c>
      <c r="E42" s="125">
        <v>0.2</v>
      </c>
    </row>
    <row r="43" spans="1:5">
      <c r="A43" s="50" t="s">
        <v>105</v>
      </c>
      <c r="B43" s="51" t="s">
        <v>106</v>
      </c>
      <c r="C43" s="58">
        <v>33.75</v>
      </c>
      <c r="D43" s="100">
        <f t="shared" si="2"/>
        <v>27</v>
      </c>
      <c r="E43" s="125">
        <v>0.2</v>
      </c>
    </row>
    <row r="44" spans="1:5" ht="45">
      <c r="A44" s="50" t="s">
        <v>107</v>
      </c>
      <c r="B44" s="51" t="s">
        <v>108</v>
      </c>
      <c r="C44" s="58">
        <v>119.00000000000001</v>
      </c>
      <c r="D44" s="100">
        <f t="shared" si="2"/>
        <v>95.200000000000017</v>
      </c>
      <c r="E44" s="125">
        <v>0.2</v>
      </c>
    </row>
    <row r="45" spans="1:5" ht="30">
      <c r="A45" s="187" t="s">
        <v>111</v>
      </c>
      <c r="B45" s="188"/>
      <c r="C45" s="42" t="s">
        <v>158</v>
      </c>
      <c r="D45" s="114" t="s">
        <v>374</v>
      </c>
      <c r="E45" s="114" t="s">
        <v>375</v>
      </c>
    </row>
    <row r="46" spans="1:5">
      <c r="A46" s="50" t="s">
        <v>112</v>
      </c>
      <c r="B46" s="57" t="s">
        <v>113</v>
      </c>
      <c r="C46" s="52">
        <v>14.7</v>
      </c>
      <c r="D46" s="100">
        <f>C46*0.8</f>
        <v>11.76</v>
      </c>
      <c r="E46" s="125">
        <v>0.2</v>
      </c>
    </row>
    <row r="47" spans="1:5" ht="30">
      <c r="A47" s="50" t="s">
        <v>114</v>
      </c>
      <c r="B47" s="57" t="s">
        <v>115</v>
      </c>
      <c r="C47" s="52">
        <v>26.3</v>
      </c>
      <c r="D47" s="100">
        <f t="shared" ref="D47:D50" si="3">C47*0.8</f>
        <v>21.040000000000003</v>
      </c>
      <c r="E47" s="125">
        <v>0.2</v>
      </c>
    </row>
    <row r="48" spans="1:5" ht="30">
      <c r="A48" s="50" t="s">
        <v>116</v>
      </c>
      <c r="B48" s="57" t="s">
        <v>117</v>
      </c>
      <c r="C48" s="52">
        <v>22</v>
      </c>
      <c r="D48" s="100">
        <f t="shared" si="3"/>
        <v>17.600000000000001</v>
      </c>
      <c r="E48" s="125">
        <v>0.2</v>
      </c>
    </row>
    <row r="49" spans="1:5" ht="30">
      <c r="A49" s="50" t="s">
        <v>118</v>
      </c>
      <c r="B49" s="57" t="s">
        <v>119</v>
      </c>
      <c r="C49" s="52">
        <v>36.75</v>
      </c>
      <c r="D49" s="100">
        <f t="shared" si="3"/>
        <v>29.400000000000002</v>
      </c>
      <c r="E49" s="125">
        <v>0.2</v>
      </c>
    </row>
    <row r="50" spans="1:5" ht="30">
      <c r="A50" s="50" t="s">
        <v>120</v>
      </c>
      <c r="B50" s="57" t="s">
        <v>209</v>
      </c>
      <c r="C50" s="52">
        <v>44.25</v>
      </c>
      <c r="D50" s="100">
        <f t="shared" si="3"/>
        <v>35.4</v>
      </c>
      <c r="E50" s="125">
        <v>0.2</v>
      </c>
    </row>
    <row r="51" spans="1:5">
      <c r="A51" s="75" t="s">
        <v>142</v>
      </c>
      <c r="B51" s="57" t="s">
        <v>210</v>
      </c>
      <c r="C51" s="76">
        <v>26.3</v>
      </c>
      <c r="D51" s="100">
        <f>C51*0.8</f>
        <v>21.040000000000003</v>
      </c>
      <c r="E51" s="125">
        <v>0.2</v>
      </c>
    </row>
    <row r="52" spans="1:5" ht="30">
      <c r="A52" s="187" t="s">
        <v>121</v>
      </c>
      <c r="B52" s="188"/>
      <c r="C52" s="42" t="s">
        <v>158</v>
      </c>
      <c r="D52" s="114" t="s">
        <v>374</v>
      </c>
      <c r="E52" s="114" t="s">
        <v>375</v>
      </c>
    </row>
    <row r="53" spans="1:5" ht="75">
      <c r="A53" s="50" t="s">
        <v>122</v>
      </c>
      <c r="B53" s="57" t="s">
        <v>211</v>
      </c>
      <c r="C53" s="52">
        <v>40</v>
      </c>
      <c r="D53" s="100">
        <f>C53*0.8</f>
        <v>32</v>
      </c>
      <c r="E53" s="125">
        <v>0.2</v>
      </c>
    </row>
    <row r="54" spans="1:5" ht="75">
      <c r="A54" s="50" t="s">
        <v>123</v>
      </c>
      <c r="B54" s="57" t="s">
        <v>212</v>
      </c>
      <c r="C54" s="52">
        <v>40</v>
      </c>
      <c r="D54" s="100">
        <f t="shared" ref="D54:D55" si="4">C54*0.8</f>
        <v>32</v>
      </c>
      <c r="E54" s="125">
        <v>0.2</v>
      </c>
    </row>
    <row r="55" spans="1:5" s="36" customFormat="1">
      <c r="A55" s="101" t="s">
        <v>352</v>
      </c>
      <c r="B55" s="57" t="s">
        <v>353</v>
      </c>
      <c r="C55" s="111">
        <v>200</v>
      </c>
      <c r="D55" s="100">
        <f t="shared" si="4"/>
        <v>160</v>
      </c>
      <c r="E55" s="125">
        <v>0.2</v>
      </c>
    </row>
    <row r="56" spans="1:5" s="36" customFormat="1">
      <c r="A56" s="101" t="s">
        <v>354</v>
      </c>
      <c r="B56" s="57" t="s">
        <v>355</v>
      </c>
      <c r="C56" s="111">
        <v>200</v>
      </c>
      <c r="D56" s="100">
        <f>C56*0.8</f>
        <v>160</v>
      </c>
      <c r="E56" s="125">
        <v>0.2</v>
      </c>
    </row>
    <row r="57" spans="1:5" ht="30">
      <c r="A57" s="187" t="s">
        <v>124</v>
      </c>
      <c r="B57" s="188"/>
      <c r="C57" s="42" t="s">
        <v>158</v>
      </c>
      <c r="D57" s="114" t="s">
        <v>374</v>
      </c>
      <c r="E57" s="114" t="s">
        <v>375</v>
      </c>
    </row>
    <row r="58" spans="1:5">
      <c r="A58" s="59" t="s">
        <v>125</v>
      </c>
      <c r="B58" s="102" t="s">
        <v>349</v>
      </c>
      <c r="C58" s="60">
        <v>130</v>
      </c>
      <c r="D58" s="100">
        <f>C58*0.8</f>
        <v>104</v>
      </c>
      <c r="E58" s="125">
        <v>0.2</v>
      </c>
    </row>
    <row r="59" spans="1:5" ht="45">
      <c r="A59" s="59" t="s">
        <v>126</v>
      </c>
      <c r="B59" s="102" t="s">
        <v>137</v>
      </c>
      <c r="C59" s="60">
        <v>325</v>
      </c>
      <c r="D59" s="100">
        <f t="shared" ref="D59:D64" si="5">C59*0.8</f>
        <v>260</v>
      </c>
      <c r="E59" s="125">
        <v>0.2</v>
      </c>
    </row>
    <row r="60" spans="1:5" ht="30">
      <c r="A60" s="59" t="s">
        <v>127</v>
      </c>
      <c r="B60" s="102" t="s">
        <v>128</v>
      </c>
      <c r="C60" s="60">
        <v>52.5</v>
      </c>
      <c r="D60" s="100">
        <f t="shared" si="5"/>
        <v>42</v>
      </c>
      <c r="E60" s="125">
        <v>0.2</v>
      </c>
    </row>
    <row r="61" spans="1:5">
      <c r="A61" s="59" t="s">
        <v>129</v>
      </c>
      <c r="B61" s="102" t="s">
        <v>130</v>
      </c>
      <c r="C61" s="60">
        <v>52.5</v>
      </c>
      <c r="D61" s="100">
        <f t="shared" si="5"/>
        <v>42</v>
      </c>
      <c r="E61" s="125">
        <v>0.2</v>
      </c>
    </row>
    <row r="62" spans="1:5" ht="30">
      <c r="A62" s="59" t="s">
        <v>131</v>
      </c>
      <c r="B62" s="102" t="s">
        <v>132</v>
      </c>
      <c r="C62" s="60">
        <v>156.50000000000003</v>
      </c>
      <c r="D62" s="100">
        <f t="shared" si="5"/>
        <v>125.20000000000003</v>
      </c>
      <c r="E62" s="125">
        <v>0.2</v>
      </c>
    </row>
    <row r="63" spans="1:5" ht="30">
      <c r="A63" s="59" t="s">
        <v>133</v>
      </c>
      <c r="B63" s="102" t="s">
        <v>134</v>
      </c>
      <c r="C63" s="60">
        <v>184</v>
      </c>
      <c r="D63" s="100">
        <f t="shared" si="5"/>
        <v>147.20000000000002</v>
      </c>
      <c r="E63" s="125">
        <v>0.2</v>
      </c>
    </row>
    <row r="64" spans="1:5">
      <c r="A64" s="101" t="s">
        <v>135</v>
      </c>
      <c r="B64" s="57" t="s">
        <v>136</v>
      </c>
      <c r="C64" s="52">
        <v>126</v>
      </c>
      <c r="D64" s="100">
        <f t="shared" si="5"/>
        <v>100.80000000000001</v>
      </c>
      <c r="E64" s="125">
        <v>0.2</v>
      </c>
    </row>
    <row r="65" spans="1:5" ht="30">
      <c r="A65" s="40"/>
      <c r="B65" s="41" t="s">
        <v>8</v>
      </c>
      <c r="C65" s="42" t="s">
        <v>158</v>
      </c>
      <c r="D65" s="114" t="s">
        <v>374</v>
      </c>
      <c r="E65" s="114" t="s">
        <v>375</v>
      </c>
    </row>
    <row r="66" spans="1:5">
      <c r="A66" s="37"/>
      <c r="B66" s="38" t="s">
        <v>9</v>
      </c>
      <c r="C66" s="62">
        <v>0</v>
      </c>
      <c r="D66" s="100"/>
      <c r="E66" s="125">
        <v>0.2</v>
      </c>
    </row>
    <row r="67" spans="1:5">
      <c r="A67" s="37"/>
      <c r="B67" s="38" t="s">
        <v>248</v>
      </c>
      <c r="C67" s="62">
        <v>0</v>
      </c>
      <c r="D67" s="100"/>
      <c r="E67" s="125">
        <v>0.2</v>
      </c>
    </row>
    <row r="68" spans="1:5" ht="30">
      <c r="A68" s="63"/>
      <c r="B68" s="41" t="s">
        <v>155</v>
      </c>
      <c r="C68" s="42" t="s">
        <v>158</v>
      </c>
      <c r="D68" s="114" t="s">
        <v>374</v>
      </c>
      <c r="E68" s="114" t="s">
        <v>375</v>
      </c>
    </row>
    <row r="69" spans="1:5">
      <c r="A69" s="64">
        <v>1</v>
      </c>
      <c r="B69" s="65" t="s">
        <v>249</v>
      </c>
      <c r="C69" s="66">
        <v>0</v>
      </c>
      <c r="D69" s="100">
        <f>C69*0.8</f>
        <v>0</v>
      </c>
      <c r="E69" s="125">
        <v>0.2</v>
      </c>
    </row>
    <row r="70" spans="1:5">
      <c r="A70" s="64">
        <v>2</v>
      </c>
      <c r="B70" s="65" t="s">
        <v>250</v>
      </c>
      <c r="C70" s="66">
        <v>0</v>
      </c>
      <c r="D70" s="100">
        <f t="shared" ref="D70:D73" si="6">C70*0.8</f>
        <v>0</v>
      </c>
      <c r="E70" s="125">
        <v>0.2</v>
      </c>
    </row>
    <row r="71" spans="1:5">
      <c r="A71" s="64">
        <v>3</v>
      </c>
      <c r="B71" s="65" t="s">
        <v>261</v>
      </c>
      <c r="C71" s="66">
        <v>0</v>
      </c>
      <c r="D71" s="100">
        <f t="shared" si="6"/>
        <v>0</v>
      </c>
      <c r="E71" s="125">
        <v>0.2</v>
      </c>
    </row>
    <row r="72" spans="1:5">
      <c r="A72" s="64">
        <v>4</v>
      </c>
      <c r="B72" s="44" t="s">
        <v>262</v>
      </c>
      <c r="C72" s="66">
        <v>400</v>
      </c>
      <c r="D72" s="100">
        <f t="shared" si="6"/>
        <v>320</v>
      </c>
      <c r="E72" s="125">
        <v>0.2</v>
      </c>
    </row>
    <row r="73" spans="1:5">
      <c r="A73" s="64">
        <v>5</v>
      </c>
      <c r="B73" s="44" t="s">
        <v>360</v>
      </c>
      <c r="C73" s="67">
        <v>775</v>
      </c>
      <c r="D73" s="100">
        <f t="shared" si="6"/>
        <v>620</v>
      </c>
      <c r="E73" s="125">
        <v>0.2</v>
      </c>
    </row>
    <row r="74" spans="1:5" ht="30">
      <c r="A74" s="40"/>
      <c r="B74" s="41" t="s">
        <v>17</v>
      </c>
      <c r="C74" s="42" t="s">
        <v>158</v>
      </c>
      <c r="D74" s="114" t="s">
        <v>374</v>
      </c>
      <c r="E74" s="114" t="s">
        <v>375</v>
      </c>
    </row>
    <row r="75" spans="1:5">
      <c r="A75" s="68"/>
      <c r="B75" s="69" t="s">
        <v>18</v>
      </c>
      <c r="C75" s="70"/>
      <c r="D75" s="113"/>
      <c r="E75" s="70"/>
    </row>
    <row r="76" spans="1:5">
      <c r="A76" s="71"/>
      <c r="B76" s="72" t="s">
        <v>19</v>
      </c>
      <c r="C76" s="62">
        <v>0</v>
      </c>
      <c r="D76" s="100"/>
      <c r="E76" s="125">
        <v>0.2</v>
      </c>
    </row>
    <row r="77" spans="1:5">
      <c r="A77" s="68"/>
      <c r="B77" s="189" t="s">
        <v>20</v>
      </c>
      <c r="C77" s="189"/>
      <c r="D77" s="189"/>
      <c r="E77" s="190"/>
    </row>
    <row r="78" spans="1:5">
      <c r="A78" s="37"/>
      <c r="B78" s="38" t="s">
        <v>23</v>
      </c>
      <c r="C78" s="39">
        <v>195</v>
      </c>
      <c r="D78" s="100">
        <f>C78*0.8</f>
        <v>156</v>
      </c>
      <c r="E78" s="125">
        <v>0.2</v>
      </c>
    </row>
    <row r="79" spans="1:5">
      <c r="A79" s="37"/>
      <c r="B79" s="38" t="s">
        <v>265</v>
      </c>
      <c r="C79" s="39">
        <v>750</v>
      </c>
      <c r="D79" s="100">
        <f t="shared" ref="D79:D80" si="7">C79*0.8</f>
        <v>600</v>
      </c>
      <c r="E79" s="125">
        <v>0.2</v>
      </c>
    </row>
    <row r="80" spans="1:5">
      <c r="A80" s="37"/>
      <c r="B80" s="38" t="s">
        <v>25</v>
      </c>
      <c r="C80" s="62">
        <v>0</v>
      </c>
      <c r="D80" s="100">
        <f t="shared" si="7"/>
        <v>0</v>
      </c>
      <c r="E80" s="125">
        <v>0.2</v>
      </c>
    </row>
    <row r="81" spans="1:5">
      <c r="A81" s="68"/>
      <c r="B81" s="69" t="s">
        <v>26</v>
      </c>
      <c r="C81" s="70"/>
      <c r="D81" s="113"/>
      <c r="E81" s="70"/>
    </row>
    <row r="82" spans="1:5" s="34" customFormat="1">
      <c r="A82" s="61"/>
      <c r="B82" s="44" t="s">
        <v>254</v>
      </c>
      <c r="C82" s="62">
        <v>0</v>
      </c>
      <c r="D82" s="100">
        <f>C82*0.8</f>
        <v>0</v>
      </c>
      <c r="E82" s="125">
        <v>0.2</v>
      </c>
    </row>
    <row r="83" spans="1:5" s="34" customFormat="1">
      <c r="A83" s="61"/>
      <c r="B83" s="44" t="s">
        <v>27</v>
      </c>
      <c r="C83" s="67">
        <v>50</v>
      </c>
      <c r="D83" s="100">
        <f t="shared" ref="D83:D97" si="8">C83*0.8</f>
        <v>40</v>
      </c>
      <c r="E83" s="125">
        <v>0.2</v>
      </c>
    </row>
    <row r="84" spans="1:5" s="34" customFormat="1">
      <c r="A84" s="61"/>
      <c r="B84" s="44" t="s">
        <v>255</v>
      </c>
      <c r="C84" s="62">
        <v>0</v>
      </c>
      <c r="D84" s="100">
        <f t="shared" si="8"/>
        <v>0</v>
      </c>
      <c r="E84" s="125">
        <v>0.2</v>
      </c>
    </row>
    <row r="85" spans="1:5" s="34" customFormat="1">
      <c r="A85" s="61"/>
      <c r="B85" s="44" t="s">
        <v>256</v>
      </c>
      <c r="C85" s="67">
        <v>140</v>
      </c>
      <c r="D85" s="100">
        <f t="shared" si="8"/>
        <v>112</v>
      </c>
      <c r="E85" s="125">
        <v>0.2</v>
      </c>
    </row>
    <row r="86" spans="1:5" s="34" customFormat="1">
      <c r="A86" s="61"/>
      <c r="B86" s="44" t="s">
        <v>257</v>
      </c>
      <c r="C86" s="67">
        <v>200</v>
      </c>
      <c r="D86" s="100">
        <f t="shared" si="8"/>
        <v>160</v>
      </c>
      <c r="E86" s="125">
        <v>0.2</v>
      </c>
    </row>
    <row r="87" spans="1:5" s="36" customFormat="1">
      <c r="A87" s="61"/>
      <c r="B87" s="44" t="s">
        <v>350</v>
      </c>
      <c r="C87" s="67">
        <v>100</v>
      </c>
      <c r="D87" s="100">
        <f t="shared" si="8"/>
        <v>80</v>
      </c>
      <c r="E87" s="125">
        <v>0.2</v>
      </c>
    </row>
    <row r="88" spans="1:5" s="34" customFormat="1">
      <c r="A88" s="61"/>
      <c r="B88" s="44" t="s">
        <v>258</v>
      </c>
      <c r="C88" s="67">
        <v>750</v>
      </c>
      <c r="D88" s="100">
        <f t="shared" si="8"/>
        <v>600</v>
      </c>
      <c r="E88" s="125">
        <v>0.2</v>
      </c>
    </row>
    <row r="89" spans="1:5" s="34" customFormat="1">
      <c r="A89" s="61"/>
      <c r="B89" s="44" t="s">
        <v>263</v>
      </c>
      <c r="C89" s="73">
        <v>100</v>
      </c>
      <c r="D89" s="100">
        <f t="shared" si="8"/>
        <v>80</v>
      </c>
      <c r="E89" s="125">
        <v>0.2</v>
      </c>
    </row>
    <row r="90" spans="1:5" s="34" customFormat="1">
      <c r="A90" s="61"/>
      <c r="B90" s="44" t="s">
        <v>32</v>
      </c>
      <c r="C90" s="67">
        <v>200</v>
      </c>
      <c r="D90" s="100">
        <f t="shared" si="8"/>
        <v>160</v>
      </c>
      <c r="E90" s="125">
        <v>0.2</v>
      </c>
    </row>
    <row r="91" spans="1:5" s="34" customFormat="1">
      <c r="A91" s="61"/>
      <c r="B91" s="44" t="s">
        <v>28</v>
      </c>
      <c r="C91" s="67">
        <v>250</v>
      </c>
      <c r="D91" s="100">
        <f t="shared" si="8"/>
        <v>200</v>
      </c>
      <c r="E91" s="125">
        <v>0.2</v>
      </c>
    </row>
    <row r="92" spans="1:5" s="34" customFormat="1">
      <c r="A92" s="61"/>
      <c r="B92" s="44" t="s">
        <v>260</v>
      </c>
      <c r="C92" s="67">
        <v>350</v>
      </c>
      <c r="D92" s="100">
        <f t="shared" si="8"/>
        <v>280</v>
      </c>
      <c r="E92" s="125">
        <v>0.2</v>
      </c>
    </row>
    <row r="93" spans="1:5" s="34" customFormat="1">
      <c r="A93" s="61"/>
      <c r="B93" s="44" t="s">
        <v>29</v>
      </c>
      <c r="C93" s="67">
        <v>100</v>
      </c>
      <c r="D93" s="100">
        <f t="shared" si="8"/>
        <v>80</v>
      </c>
      <c r="E93" s="125">
        <v>0.2</v>
      </c>
    </row>
    <row r="94" spans="1:5" s="34" customFormat="1">
      <c r="A94" s="61"/>
      <c r="B94" s="44" t="s">
        <v>47</v>
      </c>
      <c r="C94" s="67">
        <v>300</v>
      </c>
      <c r="D94" s="100">
        <f t="shared" si="8"/>
        <v>240</v>
      </c>
      <c r="E94" s="125">
        <v>0.2</v>
      </c>
    </row>
    <row r="95" spans="1:5" s="36" customFormat="1">
      <c r="A95" s="61"/>
      <c r="B95" s="44" t="s">
        <v>341</v>
      </c>
      <c r="C95" s="67">
        <v>100</v>
      </c>
      <c r="D95" s="100">
        <f t="shared" si="8"/>
        <v>80</v>
      </c>
      <c r="E95" s="125">
        <v>0.2</v>
      </c>
    </row>
    <row r="96" spans="1:5" s="36" customFormat="1">
      <c r="A96" s="61"/>
      <c r="B96" s="44" t="s">
        <v>347</v>
      </c>
      <c r="C96" s="67">
        <v>100</v>
      </c>
      <c r="D96" s="100">
        <f t="shared" si="8"/>
        <v>80</v>
      </c>
      <c r="E96" s="125">
        <v>0.2</v>
      </c>
    </row>
    <row r="97" spans="1:5" s="36" customFormat="1">
      <c r="A97" s="61"/>
      <c r="B97" s="44" t="s">
        <v>348</v>
      </c>
      <c r="C97" s="67">
        <v>100</v>
      </c>
      <c r="D97" s="100">
        <f t="shared" si="8"/>
        <v>80</v>
      </c>
      <c r="E97" s="125">
        <v>0.2</v>
      </c>
    </row>
  </sheetData>
  <mergeCells count="5">
    <mergeCell ref="A1:E1"/>
    <mergeCell ref="B77:E77"/>
    <mergeCell ref="A45:B45"/>
    <mergeCell ref="A52:B52"/>
    <mergeCell ref="A57:B5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6"/>
  <sheetViews>
    <sheetView view="pageBreakPreview" zoomScaleNormal="100" zoomScaleSheetLayoutView="100" workbookViewId="0">
      <selection activeCell="G1" sqref="A1:G1048576"/>
    </sheetView>
  </sheetViews>
  <sheetFormatPr defaultColWidth="9.140625" defaultRowHeight="15"/>
  <cols>
    <col min="1" max="1" width="15.5703125" style="138" customWidth="1"/>
    <col min="2" max="2" width="53" style="7" customWidth="1"/>
    <col min="3" max="3" width="11.7109375" style="7" customWidth="1"/>
    <col min="4" max="4" width="15.42578125" style="7" customWidth="1"/>
    <col min="5" max="5" width="11.42578125" style="138" customWidth="1"/>
    <col min="6" max="16384" width="9.140625" style="3"/>
  </cols>
  <sheetData>
    <row r="1" spans="1:5" s="96" customFormat="1" ht="18.75" customHeight="1">
      <c r="A1" s="185" t="s">
        <v>358</v>
      </c>
      <c r="B1" s="186"/>
      <c r="C1" s="186"/>
      <c r="D1" s="186"/>
      <c r="E1" s="186"/>
    </row>
    <row r="2" spans="1:5" s="19" customFormat="1">
      <c r="A2" s="138"/>
      <c r="B2" s="7"/>
      <c r="C2" s="7"/>
      <c r="D2" s="7"/>
      <c r="E2" s="138"/>
    </row>
    <row r="3" spans="1:5" s="19" customFormat="1">
      <c r="A3" s="138"/>
      <c r="B3" s="7"/>
      <c r="C3" s="7"/>
      <c r="D3" s="7"/>
      <c r="E3" s="138"/>
    </row>
    <row r="4" spans="1:5" s="19" customFormat="1">
      <c r="A4" s="138"/>
      <c r="B4" s="7"/>
      <c r="C4" s="7"/>
      <c r="D4" s="7"/>
      <c r="E4" s="138"/>
    </row>
    <row r="5" spans="1:5" s="19" customFormat="1">
      <c r="A5" s="138"/>
      <c r="B5" s="7"/>
      <c r="C5" s="7"/>
      <c r="D5" s="7"/>
      <c r="E5" s="138"/>
    </row>
    <row r="6" spans="1:5" s="19" customFormat="1">
      <c r="A6" s="138"/>
      <c r="B6" s="7"/>
      <c r="C6" s="7"/>
      <c r="D6" s="7"/>
      <c r="E6" s="138"/>
    </row>
    <row r="7" spans="1:5" s="19" customFormat="1">
      <c r="A7" s="10"/>
      <c r="B7" s="126"/>
      <c r="C7" s="126"/>
      <c r="D7" s="126"/>
      <c r="E7" s="10"/>
    </row>
    <row r="8" spans="1:5" s="20" customFormat="1">
      <c r="A8" s="10"/>
      <c r="B8" s="126"/>
      <c r="C8" s="126"/>
      <c r="D8" s="126"/>
      <c r="E8" s="10"/>
    </row>
    <row r="9" spans="1:5" s="19" customFormat="1">
      <c r="A9" s="10"/>
      <c r="B9" s="126"/>
      <c r="C9" s="126"/>
      <c r="D9" s="126"/>
      <c r="E9" s="10"/>
    </row>
    <row r="10" spans="1:5" s="19" customFormat="1">
      <c r="A10" s="10"/>
      <c r="B10" s="126"/>
      <c r="C10" s="126"/>
      <c r="D10" s="126"/>
      <c r="E10" s="10"/>
    </row>
    <row r="11" spans="1:5" s="19" customFormat="1">
      <c r="A11" s="10"/>
      <c r="B11" s="126"/>
      <c r="C11" s="126"/>
      <c r="D11" s="126"/>
      <c r="E11" s="10"/>
    </row>
    <row r="12" spans="1:5" s="19" customFormat="1">
      <c r="A12" s="10"/>
      <c r="B12" s="126"/>
      <c r="C12" s="126"/>
      <c r="D12" s="126"/>
      <c r="E12" s="10"/>
    </row>
    <row r="13" spans="1:5" s="20" customFormat="1">
      <c r="A13" s="10"/>
      <c r="B13" s="126"/>
      <c r="C13" s="126"/>
      <c r="D13" s="126"/>
      <c r="E13" s="10"/>
    </row>
    <row r="14" spans="1:5" s="19" customFormat="1">
      <c r="A14" s="10"/>
      <c r="B14" s="126"/>
      <c r="C14" s="126"/>
      <c r="D14" s="126"/>
      <c r="E14" s="10"/>
    </row>
    <row r="15" spans="1:5" s="19" customFormat="1">
      <c r="A15" s="10"/>
      <c r="B15" s="126"/>
      <c r="C15" s="126"/>
      <c r="D15" s="126"/>
      <c r="E15" s="10"/>
    </row>
    <row r="16" spans="1:5" s="19" customFormat="1">
      <c r="A16" s="10"/>
      <c r="B16" s="126"/>
      <c r="C16" s="126"/>
      <c r="D16" s="126"/>
      <c r="E16" s="10"/>
    </row>
    <row r="17" spans="1:5" s="19" customFormat="1">
      <c r="A17" s="10"/>
      <c r="B17" s="126"/>
      <c r="C17" s="126"/>
      <c r="D17" s="126"/>
      <c r="E17" s="10"/>
    </row>
    <row r="18" spans="1:5" s="19" customFormat="1">
      <c r="A18" s="10"/>
      <c r="B18" s="126"/>
      <c r="C18" s="126"/>
      <c r="D18" s="126"/>
      <c r="E18" s="10"/>
    </row>
    <row r="19" spans="1:5" s="19" customFormat="1">
      <c r="A19" s="10"/>
      <c r="B19" s="126"/>
      <c r="C19" s="126"/>
      <c r="D19" s="126"/>
      <c r="E19" s="10"/>
    </row>
    <row r="20" spans="1:5" s="19" customFormat="1">
      <c r="A20" s="10"/>
      <c r="B20" s="126"/>
      <c r="C20" s="126"/>
      <c r="D20" s="126"/>
      <c r="E20" s="10"/>
    </row>
    <row r="21" spans="1:5" s="19" customFormat="1">
      <c r="A21" s="10"/>
      <c r="B21" s="126"/>
      <c r="C21" s="126"/>
      <c r="D21" s="126"/>
      <c r="E21" s="10"/>
    </row>
    <row r="22" spans="1:5" s="19" customFormat="1">
      <c r="A22" s="10"/>
      <c r="B22" s="126"/>
      <c r="C22" s="126"/>
      <c r="D22" s="126"/>
      <c r="E22" s="10"/>
    </row>
    <row r="23" spans="1:5" s="19" customFormat="1">
      <c r="A23" s="10"/>
      <c r="B23" s="126"/>
      <c r="C23" s="126"/>
      <c r="D23" s="126"/>
      <c r="E23" s="10"/>
    </row>
    <row r="24" spans="1:5" s="19" customFormat="1">
      <c r="A24" s="10"/>
      <c r="B24" s="126"/>
      <c r="C24" s="126"/>
      <c r="D24" s="126"/>
      <c r="E24" s="10"/>
    </row>
    <row r="25" spans="1:5" s="19" customFormat="1">
      <c r="A25" s="10"/>
      <c r="B25" s="126"/>
      <c r="C25" s="126"/>
      <c r="D25" s="126"/>
      <c r="E25" s="10"/>
    </row>
    <row r="26" spans="1:5" s="19" customFormat="1">
      <c r="A26" s="10"/>
      <c r="B26" s="126"/>
      <c r="C26" s="126"/>
      <c r="D26" s="126"/>
      <c r="E26" s="10"/>
    </row>
    <row r="27" spans="1:5" s="19" customFormat="1">
      <c r="A27" s="10"/>
      <c r="B27" s="126"/>
      <c r="C27" s="126"/>
      <c r="D27" s="126"/>
      <c r="E27" s="10"/>
    </row>
    <row r="28" spans="1:5" s="19" customFormat="1">
      <c r="A28" s="10"/>
      <c r="B28" s="126"/>
      <c r="C28" s="126"/>
      <c r="D28" s="126"/>
      <c r="E28" s="10"/>
    </row>
    <row r="29" spans="1:5" s="19" customFormat="1" ht="51" customHeight="1">
      <c r="A29" s="10"/>
      <c r="B29" s="126"/>
      <c r="C29" s="126"/>
      <c r="D29" s="126"/>
      <c r="E29" s="10"/>
    </row>
    <row r="30" spans="1:5" s="19" customFormat="1" ht="99.6" customHeight="1">
      <c r="A30" s="10"/>
      <c r="B30" s="126"/>
      <c r="C30" s="126"/>
      <c r="D30" s="126"/>
      <c r="E30" s="10"/>
    </row>
    <row r="31" spans="1:5" s="19" customFormat="1" ht="85.15" customHeight="1">
      <c r="A31" s="10"/>
      <c r="B31" s="126"/>
      <c r="C31" s="126"/>
      <c r="D31" s="126"/>
      <c r="E31" s="10"/>
    </row>
    <row r="32" spans="1:5" s="19" customFormat="1" ht="84" customHeight="1">
      <c r="A32" s="10"/>
      <c r="B32" s="126"/>
      <c r="C32" s="126"/>
      <c r="D32" s="126"/>
      <c r="E32" s="10"/>
    </row>
    <row r="33" spans="1:5" ht="30">
      <c r="A33" s="193" t="s">
        <v>0</v>
      </c>
      <c r="B33" s="190"/>
      <c r="C33" s="42" t="s">
        <v>158</v>
      </c>
      <c r="D33" s="114" t="s">
        <v>374</v>
      </c>
      <c r="E33" s="114" t="s">
        <v>375</v>
      </c>
    </row>
    <row r="34" spans="1:5" ht="30">
      <c r="A34" s="136" t="s">
        <v>165</v>
      </c>
      <c r="B34" s="38" t="s">
        <v>39</v>
      </c>
      <c r="C34" s="39">
        <v>2575</v>
      </c>
      <c r="D34" s="100">
        <f t="shared" ref="D34:D39" si="0">C34*0.8</f>
        <v>2060</v>
      </c>
      <c r="E34" s="127">
        <v>0.2</v>
      </c>
    </row>
    <row r="35" spans="1:5" s="35" customFormat="1" ht="30">
      <c r="A35" s="136" t="s">
        <v>269</v>
      </c>
      <c r="B35" s="38" t="s">
        <v>268</v>
      </c>
      <c r="C35" s="39">
        <v>2775</v>
      </c>
      <c r="D35" s="100">
        <f t="shared" si="0"/>
        <v>2220</v>
      </c>
      <c r="E35" s="127">
        <v>0.2</v>
      </c>
    </row>
    <row r="36" spans="1:5" ht="30">
      <c r="A36" s="136" t="s">
        <v>166</v>
      </c>
      <c r="B36" s="38" t="s">
        <v>40</v>
      </c>
      <c r="C36" s="39">
        <v>2775</v>
      </c>
      <c r="D36" s="100">
        <f t="shared" si="0"/>
        <v>2220</v>
      </c>
      <c r="E36" s="127">
        <v>0.2</v>
      </c>
    </row>
    <row r="37" spans="1:5" s="35" customFormat="1" ht="30">
      <c r="A37" s="136" t="s">
        <v>270</v>
      </c>
      <c r="B37" s="38" t="s">
        <v>271</v>
      </c>
      <c r="C37" s="39">
        <v>2975</v>
      </c>
      <c r="D37" s="100">
        <f t="shared" si="0"/>
        <v>2380</v>
      </c>
      <c r="E37" s="127">
        <v>0.2</v>
      </c>
    </row>
    <row r="38" spans="1:5" ht="30">
      <c r="A38" s="136" t="s">
        <v>167</v>
      </c>
      <c r="B38" s="38" t="s">
        <v>41</v>
      </c>
      <c r="C38" s="39">
        <v>2975</v>
      </c>
      <c r="D38" s="100">
        <f t="shared" si="0"/>
        <v>2380</v>
      </c>
      <c r="E38" s="127">
        <v>0.2</v>
      </c>
    </row>
    <row r="39" spans="1:5" s="35" customFormat="1" ht="45">
      <c r="A39" s="136" t="s">
        <v>272</v>
      </c>
      <c r="B39" s="38" t="s">
        <v>273</v>
      </c>
      <c r="C39" s="39">
        <v>3175</v>
      </c>
      <c r="D39" s="100">
        <f t="shared" si="0"/>
        <v>2540</v>
      </c>
      <c r="E39" s="127">
        <v>0.2</v>
      </c>
    </row>
    <row r="40" spans="1:5" ht="30">
      <c r="A40" s="40"/>
      <c r="B40" s="137" t="s">
        <v>1</v>
      </c>
      <c r="C40" s="42" t="s">
        <v>158</v>
      </c>
      <c r="D40" s="114" t="s">
        <v>374</v>
      </c>
      <c r="E40" s="114" t="s">
        <v>375</v>
      </c>
    </row>
    <row r="41" spans="1:5">
      <c r="A41" s="136"/>
      <c r="B41" s="38" t="s">
        <v>36</v>
      </c>
      <c r="C41" s="100">
        <f>E41*0.6</f>
        <v>0</v>
      </c>
      <c r="D41" s="100"/>
      <c r="E41" s="127"/>
    </row>
    <row r="42" spans="1:5">
      <c r="A42" s="136"/>
      <c r="B42" s="38" t="s">
        <v>37</v>
      </c>
      <c r="C42" s="100">
        <f>E42*0.6</f>
        <v>0</v>
      </c>
      <c r="D42" s="100"/>
      <c r="E42" s="127"/>
    </row>
    <row r="43" spans="1:5" ht="30">
      <c r="A43" s="40"/>
      <c r="B43" s="137" t="s">
        <v>2</v>
      </c>
      <c r="C43" s="42" t="s">
        <v>158</v>
      </c>
      <c r="D43" s="114" t="s">
        <v>374</v>
      </c>
      <c r="E43" s="114" t="s">
        <v>375</v>
      </c>
    </row>
    <row r="44" spans="1:5">
      <c r="A44" s="136"/>
      <c r="B44" s="38" t="s">
        <v>3</v>
      </c>
      <c r="C44" s="39">
        <v>-40</v>
      </c>
      <c r="D44" s="39"/>
      <c r="E44" s="127">
        <v>0.2</v>
      </c>
    </row>
    <row r="45" spans="1:5">
      <c r="A45" s="136"/>
      <c r="B45" s="38" t="s">
        <v>4</v>
      </c>
      <c r="C45" s="100">
        <f>E45*0.6</f>
        <v>0</v>
      </c>
      <c r="D45" s="100"/>
      <c r="E45" s="39">
        <v>0</v>
      </c>
    </row>
    <row r="46" spans="1:5" ht="30">
      <c r="A46" s="40"/>
      <c r="B46" s="137" t="s">
        <v>5</v>
      </c>
      <c r="C46" s="42" t="s">
        <v>158</v>
      </c>
      <c r="D46" s="114" t="s">
        <v>374</v>
      </c>
      <c r="E46" s="114" t="s">
        <v>375</v>
      </c>
    </row>
    <row r="47" spans="1:5">
      <c r="A47" s="136"/>
      <c r="B47" s="38" t="s">
        <v>6</v>
      </c>
      <c r="C47" s="100">
        <f>E47*0.6</f>
        <v>0</v>
      </c>
      <c r="D47" s="100"/>
      <c r="E47" s="39">
        <v>0</v>
      </c>
    </row>
    <row r="48" spans="1:5">
      <c r="A48" s="136"/>
      <c r="B48" s="38" t="s">
        <v>7</v>
      </c>
      <c r="C48" s="39">
        <v>200</v>
      </c>
      <c r="D48" s="100">
        <f>C48*0.8</f>
        <v>160</v>
      </c>
      <c r="E48" s="127">
        <v>0.2</v>
      </c>
    </row>
    <row r="49" spans="1:5" ht="30">
      <c r="A49" s="40"/>
      <c r="B49" s="137" t="s">
        <v>8</v>
      </c>
      <c r="C49" s="42" t="s">
        <v>158</v>
      </c>
      <c r="D49" s="114" t="s">
        <v>374</v>
      </c>
      <c r="E49" s="114" t="s">
        <v>375</v>
      </c>
    </row>
    <row r="50" spans="1:5">
      <c r="A50" s="136">
        <v>1</v>
      </c>
      <c r="B50" s="38" t="s">
        <v>164</v>
      </c>
      <c r="C50" s="100">
        <f>E50*0.6</f>
        <v>0</v>
      </c>
      <c r="D50" s="100"/>
      <c r="E50" s="39">
        <v>0</v>
      </c>
    </row>
    <row r="51" spans="1:5" ht="30">
      <c r="A51" s="136">
        <v>2</v>
      </c>
      <c r="B51" s="38" t="s">
        <v>12</v>
      </c>
      <c r="C51" s="39">
        <v>200</v>
      </c>
      <c r="D51" s="100">
        <f>C51*0.8</f>
        <v>160</v>
      </c>
      <c r="E51" s="127">
        <v>0.2</v>
      </c>
    </row>
    <row r="52" spans="1:5" ht="30">
      <c r="A52" s="63"/>
      <c r="B52" s="137" t="s">
        <v>10</v>
      </c>
      <c r="C52" s="42" t="s">
        <v>158</v>
      </c>
      <c r="D52" s="114" t="s">
        <v>374</v>
      </c>
      <c r="E52" s="114" t="s">
        <v>375</v>
      </c>
    </row>
    <row r="53" spans="1:5">
      <c r="A53" s="136">
        <v>1</v>
      </c>
      <c r="B53" s="38" t="s">
        <v>11</v>
      </c>
      <c r="C53" s="39">
        <v>350</v>
      </c>
      <c r="D53" s="100">
        <f>C53*0.8</f>
        <v>280</v>
      </c>
      <c r="E53" s="127">
        <v>0.2</v>
      </c>
    </row>
    <row r="54" spans="1:5">
      <c r="A54" s="136">
        <v>2</v>
      </c>
      <c r="B54" s="38" t="s">
        <v>360</v>
      </c>
      <c r="C54" s="39">
        <v>775</v>
      </c>
      <c r="D54" s="100">
        <f>C54*0.8</f>
        <v>620</v>
      </c>
      <c r="E54" s="127">
        <v>0.2</v>
      </c>
    </row>
    <row r="55" spans="1:5">
      <c r="A55" s="136"/>
      <c r="B55" s="191" t="s">
        <v>13</v>
      </c>
      <c r="C55" s="191"/>
      <c r="D55" s="191"/>
      <c r="E55" s="192"/>
    </row>
    <row r="56" spans="1:5">
      <c r="A56" s="136">
        <v>4</v>
      </c>
      <c r="B56" s="38" t="s">
        <v>14</v>
      </c>
      <c r="C56" s="39">
        <v>350</v>
      </c>
      <c r="D56" s="100">
        <f>C56*0.8</f>
        <v>280</v>
      </c>
      <c r="E56" s="127">
        <v>0.2</v>
      </c>
    </row>
    <row r="57" spans="1:5" ht="30">
      <c r="A57" s="136">
        <v>5</v>
      </c>
      <c r="B57" s="38" t="s">
        <v>15</v>
      </c>
      <c r="C57" s="39">
        <v>475</v>
      </c>
      <c r="D57" s="100">
        <f>C57*0.8</f>
        <v>380</v>
      </c>
      <c r="E57" s="127">
        <v>0.2</v>
      </c>
    </row>
    <row r="58" spans="1:5">
      <c r="A58" s="136">
        <v>6</v>
      </c>
      <c r="B58" s="38" t="s">
        <v>16</v>
      </c>
      <c r="C58" s="39">
        <v>875</v>
      </c>
      <c r="D58" s="100">
        <f>C58*0.8</f>
        <v>700</v>
      </c>
      <c r="E58" s="127">
        <v>0.2</v>
      </c>
    </row>
    <row r="59" spans="1:5" ht="30">
      <c r="A59" s="136">
        <v>7</v>
      </c>
      <c r="B59" s="38" t="s">
        <v>362</v>
      </c>
      <c r="C59" s="39">
        <v>850</v>
      </c>
      <c r="D59" s="100">
        <f>C59*0.8</f>
        <v>680</v>
      </c>
      <c r="E59" s="127">
        <v>0.2</v>
      </c>
    </row>
    <row r="60" spans="1:5" ht="30">
      <c r="A60" s="136">
        <v>8</v>
      </c>
      <c r="B60" s="38" t="s">
        <v>371</v>
      </c>
      <c r="C60" s="39">
        <v>1250</v>
      </c>
      <c r="D60" s="100">
        <f>C60*0.8</f>
        <v>1000</v>
      </c>
      <c r="E60" s="127">
        <v>0.2</v>
      </c>
    </row>
    <row r="61" spans="1:5" ht="30">
      <c r="A61" s="40"/>
      <c r="B61" s="137" t="s">
        <v>17</v>
      </c>
      <c r="C61" s="42" t="s">
        <v>158</v>
      </c>
      <c r="D61" s="114" t="s">
        <v>374</v>
      </c>
      <c r="E61" s="114" t="s">
        <v>375</v>
      </c>
    </row>
    <row r="62" spans="1:5">
      <c r="A62" s="68"/>
      <c r="B62" s="135" t="s">
        <v>18</v>
      </c>
      <c r="C62" s="135"/>
      <c r="D62" s="135"/>
      <c r="E62" s="70"/>
    </row>
    <row r="63" spans="1:5">
      <c r="A63" s="136"/>
      <c r="B63" s="38" t="s">
        <v>38</v>
      </c>
      <c r="C63" s="100">
        <f>E63*0.6</f>
        <v>0</v>
      </c>
      <c r="D63" s="100"/>
      <c r="E63" s="39"/>
    </row>
    <row r="64" spans="1:5">
      <c r="A64" s="68"/>
      <c r="B64" s="189" t="s">
        <v>20</v>
      </c>
      <c r="C64" s="189"/>
      <c r="D64" s="189"/>
      <c r="E64" s="190"/>
    </row>
    <row r="65" spans="1:5">
      <c r="A65" s="136"/>
      <c r="B65" s="38" t="s">
        <v>21</v>
      </c>
      <c r="C65" s="39">
        <v>0</v>
      </c>
      <c r="D65" s="100"/>
      <c r="E65" s="39"/>
    </row>
    <row r="66" spans="1:5">
      <c r="A66" s="136"/>
      <c r="B66" s="38" t="s">
        <v>22</v>
      </c>
      <c r="C66" s="39">
        <v>150</v>
      </c>
      <c r="D66" s="100">
        <f>C66*0.8</f>
        <v>120</v>
      </c>
      <c r="E66" s="127">
        <v>0.2</v>
      </c>
    </row>
    <row r="67" spans="1:5">
      <c r="A67" s="136"/>
      <c r="B67" s="38" t="s">
        <v>23</v>
      </c>
      <c r="C67" s="39">
        <v>550</v>
      </c>
      <c r="D67" s="100">
        <f>C67*0.8</f>
        <v>440</v>
      </c>
      <c r="E67" s="127">
        <v>0.2</v>
      </c>
    </row>
    <row r="68" spans="1:5">
      <c r="A68" s="136"/>
      <c r="B68" s="38" t="s">
        <v>24</v>
      </c>
      <c r="C68" s="39">
        <v>475</v>
      </c>
      <c r="D68" s="100">
        <f>C68*0.8</f>
        <v>380</v>
      </c>
      <c r="E68" s="127">
        <v>0.2</v>
      </c>
    </row>
    <row r="69" spans="1:5">
      <c r="A69" s="136"/>
      <c r="B69" s="83" t="s">
        <v>45</v>
      </c>
      <c r="C69" s="39">
        <v>750</v>
      </c>
      <c r="D69" s="100">
        <f>C69*0.8</f>
        <v>600</v>
      </c>
      <c r="E69" s="127">
        <v>0.2</v>
      </c>
    </row>
    <row r="70" spans="1:5">
      <c r="A70" s="136"/>
      <c r="B70" s="38" t="s">
        <v>25</v>
      </c>
      <c r="C70" s="39">
        <v>0</v>
      </c>
      <c r="D70" s="100"/>
      <c r="E70" s="39"/>
    </row>
    <row r="71" spans="1:5">
      <c r="A71" s="68"/>
      <c r="B71" s="135" t="s">
        <v>26</v>
      </c>
      <c r="C71" s="135"/>
      <c r="D71" s="135"/>
      <c r="E71" s="70"/>
    </row>
    <row r="72" spans="1:5">
      <c r="A72" s="136"/>
      <c r="B72" s="38" t="s">
        <v>27</v>
      </c>
      <c r="C72" s="39">
        <v>50</v>
      </c>
      <c r="D72" s="100">
        <f t="shared" ref="D72:D77" si="1">C72*0.8</f>
        <v>40</v>
      </c>
      <c r="E72" s="127">
        <v>0.2</v>
      </c>
    </row>
    <row r="73" spans="1:5">
      <c r="A73" s="136"/>
      <c r="B73" s="38" t="s">
        <v>28</v>
      </c>
      <c r="C73" s="39">
        <v>250</v>
      </c>
      <c r="D73" s="100">
        <f t="shared" si="1"/>
        <v>200</v>
      </c>
      <c r="E73" s="127">
        <v>0.2</v>
      </c>
    </row>
    <row r="74" spans="1:5" ht="17.25" customHeight="1">
      <c r="A74" s="136"/>
      <c r="B74" s="38" t="s">
        <v>168</v>
      </c>
      <c r="C74" s="39">
        <v>350</v>
      </c>
      <c r="D74" s="100">
        <f t="shared" si="1"/>
        <v>280</v>
      </c>
      <c r="E74" s="127">
        <v>0.2</v>
      </c>
    </row>
    <row r="75" spans="1:5">
      <c r="A75" s="136"/>
      <c r="B75" s="38" t="s">
        <v>29</v>
      </c>
      <c r="C75" s="39">
        <v>100</v>
      </c>
      <c r="D75" s="100">
        <f t="shared" si="1"/>
        <v>80</v>
      </c>
      <c r="E75" s="127">
        <v>0.2</v>
      </c>
    </row>
    <row r="76" spans="1:5" s="1" customFormat="1">
      <c r="A76" s="136"/>
      <c r="B76" s="38" t="s">
        <v>44</v>
      </c>
      <c r="C76" s="39">
        <v>150</v>
      </c>
      <c r="D76" s="100">
        <f t="shared" si="1"/>
        <v>120</v>
      </c>
      <c r="E76" s="127">
        <v>0.2</v>
      </c>
    </row>
    <row r="77" spans="1:5" s="1" customFormat="1">
      <c r="A77" s="136"/>
      <c r="B77" s="38" t="s">
        <v>47</v>
      </c>
      <c r="C77" s="39">
        <v>300</v>
      </c>
      <c r="D77" s="100">
        <f t="shared" si="1"/>
        <v>240</v>
      </c>
      <c r="E77" s="127">
        <v>0.2</v>
      </c>
    </row>
    <row r="78" spans="1:5" ht="22.5" customHeight="1">
      <c r="A78" s="136"/>
      <c r="B78" s="191" t="s">
        <v>13</v>
      </c>
      <c r="C78" s="191"/>
      <c r="D78" s="191"/>
      <c r="E78" s="192"/>
    </row>
    <row r="79" spans="1:5">
      <c r="A79" s="136"/>
      <c r="B79" s="38" t="s">
        <v>30</v>
      </c>
      <c r="C79" s="39">
        <v>140</v>
      </c>
      <c r="D79" s="100">
        <f>C79*0.8</f>
        <v>112</v>
      </c>
      <c r="E79" s="127">
        <v>0.2</v>
      </c>
    </row>
    <row r="80" spans="1:5">
      <c r="A80" s="136"/>
      <c r="B80" s="38" t="s">
        <v>31</v>
      </c>
      <c r="C80" s="39">
        <v>750</v>
      </c>
      <c r="D80" s="100">
        <f>C80*0.8</f>
        <v>600</v>
      </c>
      <c r="E80" s="127">
        <v>0.2</v>
      </c>
    </row>
    <row r="81" spans="1:5" s="36" customFormat="1">
      <c r="A81" s="61"/>
      <c r="B81" s="44" t="s">
        <v>350</v>
      </c>
      <c r="C81" s="67">
        <v>100</v>
      </c>
      <c r="D81" s="100">
        <f>C81*0.8</f>
        <v>80</v>
      </c>
      <c r="E81" s="127">
        <v>0.2</v>
      </c>
    </row>
    <row r="82" spans="1:5">
      <c r="A82" s="136"/>
      <c r="B82" s="38" t="s">
        <v>32</v>
      </c>
      <c r="C82" s="39">
        <v>200</v>
      </c>
      <c r="D82" s="100">
        <f>C82*0.8</f>
        <v>160</v>
      </c>
      <c r="E82" s="127">
        <v>0.2</v>
      </c>
    </row>
    <row r="83" spans="1:5" ht="27" customHeight="1">
      <c r="A83" s="136"/>
      <c r="B83" s="191" t="s">
        <v>33</v>
      </c>
      <c r="C83" s="191"/>
      <c r="D83" s="191"/>
      <c r="E83" s="192"/>
    </row>
    <row r="84" spans="1:5">
      <c r="A84" s="136"/>
      <c r="B84" s="38" t="s">
        <v>34</v>
      </c>
      <c r="C84" s="39">
        <v>100</v>
      </c>
      <c r="D84" s="100">
        <f>C84*0.8</f>
        <v>80</v>
      </c>
      <c r="E84" s="127">
        <v>0.2</v>
      </c>
    </row>
    <row r="85" spans="1:5" ht="30">
      <c r="A85" s="136"/>
      <c r="B85" s="38" t="s">
        <v>35</v>
      </c>
      <c r="C85" s="39">
        <v>200</v>
      </c>
      <c r="D85" s="100">
        <f>C85*0.8</f>
        <v>160</v>
      </c>
      <c r="E85" s="127">
        <v>0.2</v>
      </c>
    </row>
    <row r="86" spans="1:5" s="36" customFormat="1">
      <c r="A86" s="61"/>
      <c r="B86" s="44" t="s">
        <v>341</v>
      </c>
      <c r="C86" s="67">
        <v>100</v>
      </c>
      <c r="D86" s="100">
        <f>C86*0.8</f>
        <v>80</v>
      </c>
      <c r="E86" s="127">
        <v>0.2</v>
      </c>
    </row>
  </sheetData>
  <mergeCells count="6">
    <mergeCell ref="A1:E1"/>
    <mergeCell ref="B55:E55"/>
    <mergeCell ref="B64:E64"/>
    <mergeCell ref="B78:E78"/>
    <mergeCell ref="B83:E83"/>
    <mergeCell ref="A33:B33"/>
  </mergeCells>
  <pageMargins left="0.7" right="0.25" top="0.25" bottom="0.5" header="0.3" footer="0.3"/>
  <pageSetup orientation="portrait" r:id="rId1"/>
  <rowBreaks count="1" manualBreakCount="1">
    <brk id="3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73"/>
  <sheetViews>
    <sheetView view="pageBreakPreview" zoomScaleNormal="100" zoomScaleSheetLayoutView="100" workbookViewId="0">
      <selection sqref="A1:D1"/>
    </sheetView>
  </sheetViews>
  <sheetFormatPr defaultColWidth="9.140625" defaultRowHeight="15"/>
  <cols>
    <col min="1" max="1" width="17.140625" style="140" customWidth="1"/>
    <col min="2" max="2" width="53" style="7" customWidth="1"/>
    <col min="3" max="3" width="9.7109375" style="7" customWidth="1"/>
    <col min="4" max="4" width="10.42578125" style="9" customWidth="1"/>
    <col min="5" max="16384" width="9.140625" style="140"/>
  </cols>
  <sheetData>
    <row r="1" spans="1:4" ht="18.75" customHeight="1">
      <c r="A1" s="185" t="s">
        <v>376</v>
      </c>
      <c r="B1" s="186"/>
      <c r="C1" s="186"/>
      <c r="D1" s="186"/>
    </row>
    <row r="2" spans="1:4" ht="135.75" customHeight="1"/>
    <row r="3" spans="1:4" ht="325.5" customHeight="1"/>
    <row r="5" spans="1:4" ht="161.44999999999999" customHeight="1"/>
    <row r="6" spans="1:4" ht="17.45" customHeight="1"/>
    <row r="7" spans="1:4">
      <c r="A7" s="194" t="s">
        <v>377</v>
      </c>
      <c r="B7" s="195"/>
      <c r="C7" s="141" t="s">
        <v>378</v>
      </c>
      <c r="D7" s="142" t="s">
        <v>158</v>
      </c>
    </row>
    <row r="8" spans="1:4">
      <c r="A8" s="143" t="s">
        <v>379</v>
      </c>
      <c r="B8" s="87" t="s">
        <v>380</v>
      </c>
      <c r="C8" s="144">
        <f>D8*0.8</f>
        <v>2480</v>
      </c>
      <c r="D8" s="88">
        <v>3100</v>
      </c>
    </row>
    <row r="9" spans="1:4">
      <c r="A9" s="143" t="s">
        <v>381</v>
      </c>
      <c r="B9" s="87" t="s">
        <v>382</v>
      </c>
      <c r="C9" s="144">
        <f t="shared" ref="C9:C13" si="0">D9*0.8</f>
        <v>2480</v>
      </c>
      <c r="D9" s="88">
        <v>3100</v>
      </c>
    </row>
    <row r="10" spans="1:4">
      <c r="A10" s="143" t="s">
        <v>383</v>
      </c>
      <c r="B10" s="87" t="s">
        <v>384</v>
      </c>
      <c r="C10" s="144">
        <f t="shared" si="0"/>
        <v>1920</v>
      </c>
      <c r="D10" s="88">
        <v>2400</v>
      </c>
    </row>
    <row r="11" spans="1:4">
      <c r="A11" s="143" t="s">
        <v>385</v>
      </c>
      <c r="B11" s="87" t="s">
        <v>386</v>
      </c>
      <c r="C11" s="144">
        <f t="shared" si="0"/>
        <v>1920</v>
      </c>
      <c r="D11" s="88">
        <v>2400</v>
      </c>
    </row>
    <row r="12" spans="1:4">
      <c r="A12" s="143" t="s">
        <v>387</v>
      </c>
      <c r="B12" s="87" t="s">
        <v>388</v>
      </c>
      <c r="C12" s="144">
        <f t="shared" si="0"/>
        <v>1920</v>
      </c>
      <c r="D12" s="88">
        <v>2400</v>
      </c>
    </row>
    <row r="13" spans="1:4">
      <c r="A13" s="145" t="s">
        <v>389</v>
      </c>
      <c r="B13" s="146" t="s">
        <v>390</v>
      </c>
      <c r="C13" s="144">
        <f t="shared" si="0"/>
        <v>1920</v>
      </c>
      <c r="D13" s="147">
        <v>2400</v>
      </c>
    </row>
    <row r="14" spans="1:4">
      <c r="A14" s="196" t="s">
        <v>391</v>
      </c>
      <c r="B14" s="197"/>
      <c r="C14" s="148" t="s">
        <v>378</v>
      </c>
      <c r="D14" s="149" t="s">
        <v>158</v>
      </c>
    </row>
    <row r="15" spans="1:4">
      <c r="A15" s="150" t="s">
        <v>392</v>
      </c>
      <c r="B15" s="151" t="s">
        <v>393</v>
      </c>
      <c r="C15" s="152">
        <f>D15*0.8</f>
        <v>1440</v>
      </c>
      <c r="D15" s="153">
        <v>1800</v>
      </c>
    </row>
    <row r="16" spans="1:4">
      <c r="A16" s="64" t="s">
        <v>394</v>
      </c>
      <c r="B16" s="151" t="s">
        <v>395</v>
      </c>
      <c r="C16" s="152">
        <f t="shared" ref="C16:C20" si="1">D16*0.8</f>
        <v>1440</v>
      </c>
      <c r="D16" s="153">
        <v>1800</v>
      </c>
    </row>
    <row r="17" spans="1:4">
      <c r="A17" s="154" t="s">
        <v>396</v>
      </c>
      <c r="B17" s="87" t="s">
        <v>397</v>
      </c>
      <c r="C17" s="152">
        <f t="shared" si="1"/>
        <v>880</v>
      </c>
      <c r="D17" s="88">
        <v>1100</v>
      </c>
    </row>
    <row r="18" spans="1:4">
      <c r="A18" s="143" t="s">
        <v>398</v>
      </c>
      <c r="B18" s="87" t="s">
        <v>399</v>
      </c>
      <c r="C18" s="152">
        <f t="shared" si="1"/>
        <v>880</v>
      </c>
      <c r="D18" s="88">
        <v>1100</v>
      </c>
    </row>
    <row r="19" spans="1:4">
      <c r="A19" s="143" t="s">
        <v>400</v>
      </c>
      <c r="B19" s="87" t="s">
        <v>401</v>
      </c>
      <c r="C19" s="152">
        <f t="shared" si="1"/>
        <v>880</v>
      </c>
      <c r="D19" s="88">
        <v>1100</v>
      </c>
    </row>
    <row r="20" spans="1:4">
      <c r="A20" s="143" t="s">
        <v>402</v>
      </c>
      <c r="B20" s="87" t="s">
        <v>403</v>
      </c>
      <c r="C20" s="152">
        <f t="shared" si="1"/>
        <v>880</v>
      </c>
      <c r="D20" s="88">
        <v>1100</v>
      </c>
    </row>
    <row r="21" spans="1:4">
      <c r="A21" s="194" t="s">
        <v>284</v>
      </c>
      <c r="B21" s="195"/>
      <c r="C21" s="139" t="s">
        <v>378</v>
      </c>
      <c r="D21" s="142" t="s">
        <v>158</v>
      </c>
    </row>
    <row r="22" spans="1:4">
      <c r="A22" s="101" t="s">
        <v>146</v>
      </c>
      <c r="B22" s="102" t="s">
        <v>285</v>
      </c>
      <c r="C22" s="100">
        <f>D22*0.8</f>
        <v>11.200000000000001</v>
      </c>
      <c r="D22" s="91">
        <v>14</v>
      </c>
    </row>
    <row r="23" spans="1:4">
      <c r="A23" s="155" t="s">
        <v>404</v>
      </c>
      <c r="B23" s="85" t="s">
        <v>405</v>
      </c>
      <c r="C23" s="156">
        <f t="shared" ref="C23:C45" si="2">D23*0.8</f>
        <v>120</v>
      </c>
      <c r="D23" s="157">
        <v>150</v>
      </c>
    </row>
    <row r="24" spans="1:4">
      <c r="A24" s="155" t="s">
        <v>406</v>
      </c>
      <c r="B24" s="85" t="s">
        <v>407</v>
      </c>
      <c r="C24" s="156">
        <f t="shared" si="2"/>
        <v>132</v>
      </c>
      <c r="D24" s="157">
        <v>165</v>
      </c>
    </row>
    <row r="25" spans="1:4">
      <c r="A25" s="101" t="s">
        <v>153</v>
      </c>
      <c r="B25" s="102" t="s">
        <v>290</v>
      </c>
      <c r="C25" s="100">
        <f t="shared" si="2"/>
        <v>10.96</v>
      </c>
      <c r="D25" s="91">
        <v>13.7</v>
      </c>
    </row>
    <row r="26" spans="1:4">
      <c r="A26" s="101" t="s">
        <v>408</v>
      </c>
      <c r="B26" s="102" t="s">
        <v>409</v>
      </c>
      <c r="C26" s="100">
        <f t="shared" si="2"/>
        <v>320</v>
      </c>
      <c r="D26" s="158">
        <v>400</v>
      </c>
    </row>
    <row r="27" spans="1:4">
      <c r="A27" s="155" t="s">
        <v>410</v>
      </c>
      <c r="B27" s="85" t="s">
        <v>411</v>
      </c>
      <c r="C27" s="156">
        <f t="shared" si="2"/>
        <v>10.96</v>
      </c>
      <c r="D27" s="159">
        <v>13.7</v>
      </c>
    </row>
    <row r="28" spans="1:4">
      <c r="A28" s="194" t="s">
        <v>291</v>
      </c>
      <c r="B28" s="195"/>
      <c r="C28" s="139" t="s">
        <v>378</v>
      </c>
      <c r="D28" s="142" t="s">
        <v>158</v>
      </c>
    </row>
    <row r="29" spans="1:4">
      <c r="A29" s="101" t="s">
        <v>412</v>
      </c>
      <c r="B29" s="102" t="s">
        <v>413</v>
      </c>
      <c r="C29" s="100">
        <f t="shared" si="2"/>
        <v>560</v>
      </c>
      <c r="D29" s="77">
        <v>700</v>
      </c>
    </row>
    <row r="30" spans="1:4">
      <c r="A30" s="101" t="s">
        <v>151</v>
      </c>
      <c r="B30" s="102" t="s">
        <v>294</v>
      </c>
      <c r="C30" s="100">
        <f t="shared" si="2"/>
        <v>27.8</v>
      </c>
      <c r="D30" s="77">
        <v>34.75</v>
      </c>
    </row>
    <row r="31" spans="1:4">
      <c r="A31" s="93" t="s">
        <v>339</v>
      </c>
      <c r="B31" s="102" t="s">
        <v>297</v>
      </c>
      <c r="C31" s="100">
        <f t="shared" si="2"/>
        <v>56</v>
      </c>
      <c r="D31" s="160">
        <v>70</v>
      </c>
    </row>
    <row r="32" spans="1:4">
      <c r="A32" s="93" t="s">
        <v>143</v>
      </c>
      <c r="B32" s="102" t="s">
        <v>340</v>
      </c>
      <c r="C32" s="100">
        <f t="shared" si="2"/>
        <v>64</v>
      </c>
      <c r="D32" s="160">
        <v>80</v>
      </c>
    </row>
    <row r="33" spans="1:4">
      <c r="A33" s="98">
        <v>597535777050</v>
      </c>
      <c r="B33" s="161" t="s">
        <v>343</v>
      </c>
      <c r="C33" s="100">
        <f t="shared" si="2"/>
        <v>240</v>
      </c>
      <c r="D33" s="160">
        <v>300</v>
      </c>
    </row>
    <row r="34" spans="1:4">
      <c r="A34" s="98">
        <v>597535777100</v>
      </c>
      <c r="B34" s="161" t="s">
        <v>344</v>
      </c>
      <c r="C34" s="100">
        <f t="shared" si="2"/>
        <v>400</v>
      </c>
      <c r="D34" s="160">
        <v>500</v>
      </c>
    </row>
    <row r="35" spans="1:4">
      <c r="A35" s="101" t="s">
        <v>144</v>
      </c>
      <c r="B35" s="102" t="s">
        <v>332</v>
      </c>
      <c r="C35" s="100">
        <f t="shared" si="2"/>
        <v>42</v>
      </c>
      <c r="D35" s="77">
        <v>52.5</v>
      </c>
    </row>
    <row r="36" spans="1:4">
      <c r="A36" s="101" t="s">
        <v>145</v>
      </c>
      <c r="B36" s="102" t="s">
        <v>333</v>
      </c>
      <c r="C36" s="100">
        <f t="shared" si="2"/>
        <v>33.607999999999997</v>
      </c>
      <c r="D36" s="77">
        <v>42.01</v>
      </c>
    </row>
    <row r="37" spans="1:4">
      <c r="A37" s="101" t="s">
        <v>414</v>
      </c>
      <c r="B37" s="102" t="s">
        <v>415</v>
      </c>
      <c r="C37" s="100">
        <f t="shared" si="2"/>
        <v>108</v>
      </c>
      <c r="D37" s="162">
        <v>135</v>
      </c>
    </row>
    <row r="38" spans="1:4">
      <c r="A38" s="163" t="s">
        <v>416</v>
      </c>
      <c r="B38" s="85" t="s">
        <v>417</v>
      </c>
      <c r="C38" s="156">
        <f t="shared" si="2"/>
        <v>36.200000000000003</v>
      </c>
      <c r="D38" s="164">
        <v>45.25</v>
      </c>
    </row>
    <row r="39" spans="1:4">
      <c r="A39" s="165">
        <v>597539077901</v>
      </c>
      <c r="B39" s="166" t="s">
        <v>418</v>
      </c>
      <c r="C39" s="156">
        <f t="shared" si="2"/>
        <v>14.4</v>
      </c>
      <c r="D39" s="167">
        <v>18</v>
      </c>
    </row>
    <row r="40" spans="1:4">
      <c r="A40" s="165" t="s">
        <v>419</v>
      </c>
      <c r="B40" s="168" t="s">
        <v>420</v>
      </c>
      <c r="C40" s="156">
        <f t="shared" si="2"/>
        <v>300</v>
      </c>
      <c r="D40" s="169">
        <v>375</v>
      </c>
    </row>
    <row r="41" spans="1:4">
      <c r="A41" s="194" t="s">
        <v>304</v>
      </c>
      <c r="B41" s="195"/>
      <c r="C41" s="170" t="s">
        <v>378</v>
      </c>
      <c r="D41" s="142" t="s">
        <v>158</v>
      </c>
    </row>
    <row r="42" spans="1:4">
      <c r="A42" s="101" t="s">
        <v>150</v>
      </c>
      <c r="B42" s="102" t="s">
        <v>421</v>
      </c>
      <c r="C42" s="100">
        <f t="shared" si="2"/>
        <v>29.360000000000003</v>
      </c>
      <c r="D42" s="77">
        <v>36.700000000000003</v>
      </c>
    </row>
    <row r="43" spans="1:4">
      <c r="A43" s="101" t="s">
        <v>149</v>
      </c>
      <c r="B43" s="102" t="s">
        <v>308</v>
      </c>
      <c r="C43" s="100">
        <f t="shared" si="2"/>
        <v>50.400000000000006</v>
      </c>
      <c r="D43" s="77">
        <v>63</v>
      </c>
    </row>
    <row r="44" spans="1:4">
      <c r="A44" s="101" t="s">
        <v>148</v>
      </c>
      <c r="B44" s="102" t="s">
        <v>309</v>
      </c>
      <c r="C44" s="100">
        <f t="shared" si="2"/>
        <v>49</v>
      </c>
      <c r="D44" s="77">
        <v>61.25</v>
      </c>
    </row>
    <row r="45" spans="1:4">
      <c r="A45" s="155" t="s">
        <v>422</v>
      </c>
      <c r="B45" s="85" t="s">
        <v>309</v>
      </c>
      <c r="C45" s="156">
        <f t="shared" si="2"/>
        <v>52</v>
      </c>
      <c r="D45" s="171">
        <v>65</v>
      </c>
    </row>
    <row r="46" spans="1:4">
      <c r="A46" s="194" t="s">
        <v>423</v>
      </c>
      <c r="B46" s="195"/>
      <c r="C46" s="139" t="s">
        <v>378</v>
      </c>
      <c r="D46" s="142" t="s">
        <v>158</v>
      </c>
    </row>
    <row r="47" spans="1:4">
      <c r="A47" s="155" t="s">
        <v>424</v>
      </c>
      <c r="B47" s="85" t="s">
        <v>425</v>
      </c>
      <c r="C47" s="156">
        <f>D47*0.8</f>
        <v>440</v>
      </c>
      <c r="D47" s="172">
        <v>550</v>
      </c>
    </row>
    <row r="48" spans="1:4">
      <c r="A48" s="155" t="s">
        <v>154</v>
      </c>
      <c r="B48" s="85" t="s">
        <v>426</v>
      </c>
      <c r="C48" s="156">
        <f>D48*0.8</f>
        <v>138.4</v>
      </c>
      <c r="D48" s="172">
        <v>173</v>
      </c>
    </row>
    <row r="49" spans="1:4">
      <c r="A49" s="187" t="s">
        <v>310</v>
      </c>
      <c r="B49" s="188"/>
      <c r="C49" s="139" t="s">
        <v>378</v>
      </c>
      <c r="D49" s="173" t="s">
        <v>158</v>
      </c>
    </row>
    <row r="50" spans="1:4">
      <c r="A50" s="101"/>
      <c r="B50" s="102" t="s">
        <v>9</v>
      </c>
      <c r="C50" s="100">
        <f>D50*0.8</f>
        <v>0</v>
      </c>
      <c r="D50" s="77">
        <v>0</v>
      </c>
    </row>
    <row r="51" spans="1:4">
      <c r="A51" s="101"/>
      <c r="B51" s="102" t="s">
        <v>248</v>
      </c>
      <c r="C51" s="100">
        <f t="shared" ref="C51:C73" si="3">D51*0.8</f>
        <v>0</v>
      </c>
      <c r="D51" s="77">
        <v>0</v>
      </c>
    </row>
    <row r="52" spans="1:4">
      <c r="A52" s="101"/>
      <c r="B52" s="102" t="s">
        <v>249</v>
      </c>
      <c r="C52" s="100">
        <f t="shared" si="3"/>
        <v>0</v>
      </c>
      <c r="D52" s="77">
        <v>0</v>
      </c>
    </row>
    <row r="53" spans="1:4">
      <c r="A53" s="101"/>
      <c r="B53" s="102" t="s">
        <v>250</v>
      </c>
      <c r="C53" s="100">
        <f t="shared" si="3"/>
        <v>280</v>
      </c>
      <c r="D53" s="77">
        <v>350</v>
      </c>
    </row>
    <row r="54" spans="1:4">
      <c r="A54" s="101"/>
      <c r="B54" s="102" t="s">
        <v>311</v>
      </c>
      <c r="C54" s="100">
        <f t="shared" si="3"/>
        <v>100</v>
      </c>
      <c r="D54" s="77">
        <v>125</v>
      </c>
    </row>
    <row r="55" spans="1:4">
      <c r="A55" s="101"/>
      <c r="B55" s="102" t="s">
        <v>312</v>
      </c>
      <c r="C55" s="100">
        <f t="shared" si="3"/>
        <v>320</v>
      </c>
      <c r="D55" s="77">
        <v>400</v>
      </c>
    </row>
    <row r="56" spans="1:4">
      <c r="A56" s="155"/>
      <c r="B56" s="85" t="s">
        <v>360</v>
      </c>
      <c r="C56" s="156">
        <f t="shared" si="3"/>
        <v>620</v>
      </c>
      <c r="D56" s="171">
        <v>775</v>
      </c>
    </row>
    <row r="57" spans="1:4">
      <c r="A57" s="101"/>
      <c r="B57" s="102" t="s">
        <v>313</v>
      </c>
      <c r="C57" s="100">
        <f t="shared" si="3"/>
        <v>0</v>
      </c>
      <c r="D57" s="77">
        <v>0</v>
      </c>
    </row>
    <row r="58" spans="1:4">
      <c r="A58" s="101"/>
      <c r="B58" s="102" t="s">
        <v>314</v>
      </c>
      <c r="C58" s="100">
        <f t="shared" si="3"/>
        <v>240</v>
      </c>
      <c r="D58" s="77">
        <v>300</v>
      </c>
    </row>
    <row r="59" spans="1:4" s="36" customFormat="1">
      <c r="A59" s="71"/>
      <c r="B59" s="72" t="s">
        <v>356</v>
      </c>
      <c r="C59" s="100">
        <f t="shared" si="3"/>
        <v>480</v>
      </c>
      <c r="D59" s="62">
        <v>600</v>
      </c>
    </row>
    <row r="60" spans="1:4">
      <c r="A60" s="101"/>
      <c r="B60" s="102" t="s">
        <v>315</v>
      </c>
      <c r="C60" s="100">
        <f t="shared" si="3"/>
        <v>0</v>
      </c>
      <c r="D60" s="77">
        <v>0</v>
      </c>
    </row>
    <row r="61" spans="1:4">
      <c r="A61" s="101"/>
      <c r="B61" s="102" t="s">
        <v>316</v>
      </c>
      <c r="C61" s="100">
        <f t="shared" si="3"/>
        <v>380</v>
      </c>
      <c r="D61" s="77">
        <v>475</v>
      </c>
    </row>
    <row r="62" spans="1:4">
      <c r="A62" s="101"/>
      <c r="B62" s="102" t="s">
        <v>317</v>
      </c>
      <c r="C62" s="100">
        <f t="shared" si="3"/>
        <v>0</v>
      </c>
      <c r="D62" s="77">
        <v>0</v>
      </c>
    </row>
    <row r="63" spans="1:4">
      <c r="A63" s="101"/>
      <c r="B63" s="102" t="s">
        <v>318</v>
      </c>
      <c r="C63" s="100">
        <f t="shared" si="3"/>
        <v>0</v>
      </c>
      <c r="D63" s="77">
        <v>0</v>
      </c>
    </row>
    <row r="64" spans="1:4">
      <c r="A64" s="101"/>
      <c r="B64" s="102" t="s">
        <v>319</v>
      </c>
      <c r="C64" s="100">
        <f t="shared" si="3"/>
        <v>0</v>
      </c>
      <c r="D64" s="77">
        <v>0</v>
      </c>
    </row>
    <row r="65" spans="1:4">
      <c r="A65" s="101"/>
      <c r="B65" s="102" t="s">
        <v>320</v>
      </c>
      <c r="C65" s="100">
        <f t="shared" si="3"/>
        <v>40</v>
      </c>
      <c r="D65" s="77">
        <v>50</v>
      </c>
    </row>
    <row r="66" spans="1:4">
      <c r="A66" s="101"/>
      <c r="B66" s="102" t="s">
        <v>321</v>
      </c>
      <c r="C66" s="100">
        <f t="shared" si="3"/>
        <v>112</v>
      </c>
      <c r="D66" s="77">
        <v>140</v>
      </c>
    </row>
    <row r="67" spans="1:4">
      <c r="A67" s="101"/>
      <c r="B67" s="102" t="s">
        <v>337</v>
      </c>
      <c r="C67" s="100">
        <f t="shared" si="3"/>
        <v>160</v>
      </c>
      <c r="D67" s="77">
        <v>200</v>
      </c>
    </row>
    <row r="68" spans="1:4" s="36" customFormat="1">
      <c r="A68" s="61"/>
      <c r="B68" s="44" t="s">
        <v>350</v>
      </c>
      <c r="C68" s="100">
        <f t="shared" si="3"/>
        <v>80</v>
      </c>
      <c r="D68" s="67">
        <v>100</v>
      </c>
    </row>
    <row r="69" spans="1:4">
      <c r="A69" s="101"/>
      <c r="B69" s="102" t="s">
        <v>322</v>
      </c>
      <c r="C69" s="100">
        <f t="shared" si="3"/>
        <v>600</v>
      </c>
      <c r="D69" s="77">
        <v>750</v>
      </c>
    </row>
    <row r="70" spans="1:4">
      <c r="A70" s="101"/>
      <c r="B70" s="102" t="s">
        <v>323</v>
      </c>
      <c r="C70" s="100">
        <f t="shared" si="3"/>
        <v>80</v>
      </c>
      <c r="D70" s="77">
        <v>100</v>
      </c>
    </row>
    <row r="71" spans="1:4">
      <c r="A71" s="101"/>
      <c r="B71" s="102" t="s">
        <v>32</v>
      </c>
      <c r="C71" s="100">
        <f t="shared" si="3"/>
        <v>160</v>
      </c>
      <c r="D71" s="77">
        <v>200</v>
      </c>
    </row>
    <row r="72" spans="1:4">
      <c r="A72" s="101"/>
      <c r="B72" s="102" t="s">
        <v>29</v>
      </c>
      <c r="C72" s="100">
        <f t="shared" si="3"/>
        <v>80</v>
      </c>
      <c r="D72" s="77">
        <v>100</v>
      </c>
    </row>
    <row r="73" spans="1:4" ht="45">
      <c r="A73" s="101"/>
      <c r="B73" s="102" t="s">
        <v>324</v>
      </c>
      <c r="C73" s="100">
        <f t="shared" si="3"/>
        <v>33.6</v>
      </c>
      <c r="D73" s="77">
        <v>42</v>
      </c>
    </row>
  </sheetData>
  <mergeCells count="8">
    <mergeCell ref="A46:B46"/>
    <mergeCell ref="A49:B49"/>
    <mergeCell ref="A1:D1"/>
    <mergeCell ref="A7:B7"/>
    <mergeCell ref="A14:B14"/>
    <mergeCell ref="A21:B21"/>
    <mergeCell ref="A28:B28"/>
    <mergeCell ref="A41:B4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view="pageBreakPreview" zoomScaleNormal="100" zoomScaleSheetLayoutView="100" workbookViewId="0">
      <selection activeCell="A2" sqref="A1:F1048576"/>
    </sheetView>
  </sheetViews>
  <sheetFormatPr defaultColWidth="9.140625" defaultRowHeight="15"/>
  <cols>
    <col min="1" max="1" width="17.28515625" style="35" customWidth="1"/>
    <col min="2" max="2" width="51" style="7" customWidth="1"/>
    <col min="3" max="3" width="11.42578125" style="7" customWidth="1"/>
    <col min="4" max="4" width="15.28515625" style="7" customWidth="1"/>
    <col min="5" max="5" width="10.42578125" style="9" customWidth="1"/>
    <col min="6" max="6" width="9.140625" style="35" customWidth="1"/>
    <col min="7" max="16384" width="9.140625" style="35"/>
  </cols>
  <sheetData>
    <row r="1" spans="1:5" s="96" customFormat="1" ht="18.75" customHeight="1">
      <c r="A1" s="185" t="s">
        <v>357</v>
      </c>
      <c r="B1" s="186"/>
      <c r="C1" s="186"/>
      <c r="D1" s="186"/>
      <c r="E1" s="186"/>
    </row>
    <row r="2" spans="1:5" ht="135.75" customHeight="1"/>
    <row r="3" spans="1:5" ht="325.5" customHeight="1"/>
    <row r="5" spans="1:5" ht="141.6" customHeight="1"/>
    <row r="6" spans="1:5" ht="29.45" customHeight="1"/>
    <row r="7" spans="1:5" ht="30">
      <c r="A7" s="194" t="s">
        <v>0</v>
      </c>
      <c r="B7" s="195"/>
      <c r="C7" s="42" t="s">
        <v>158</v>
      </c>
      <c r="D7" s="114" t="s">
        <v>374</v>
      </c>
      <c r="E7" s="114" t="s">
        <v>375</v>
      </c>
    </row>
    <row r="8" spans="1:5">
      <c r="A8" s="86" t="s">
        <v>280</v>
      </c>
      <c r="B8" s="87" t="s">
        <v>367</v>
      </c>
      <c r="C8" s="88">
        <v>2150</v>
      </c>
      <c r="D8" s="128">
        <f>C8*0.8</f>
        <v>1720</v>
      </c>
      <c r="E8" s="130">
        <v>0.2</v>
      </c>
    </row>
    <row r="9" spans="1:5">
      <c r="A9" s="86" t="s">
        <v>281</v>
      </c>
      <c r="B9" s="87" t="s">
        <v>368</v>
      </c>
      <c r="C9" s="88">
        <v>2150</v>
      </c>
      <c r="D9" s="128">
        <f t="shared" ref="D9:D11" si="0">C9*0.8</f>
        <v>1720</v>
      </c>
      <c r="E9" s="130">
        <v>0.2</v>
      </c>
    </row>
    <row r="10" spans="1:5">
      <c r="A10" s="86" t="s">
        <v>282</v>
      </c>
      <c r="B10" s="87" t="s">
        <v>369</v>
      </c>
      <c r="C10" s="88">
        <v>2150</v>
      </c>
      <c r="D10" s="128">
        <f t="shared" si="0"/>
        <v>1720</v>
      </c>
      <c r="E10" s="130">
        <v>0.2</v>
      </c>
    </row>
    <row r="11" spans="1:5">
      <c r="A11" s="86" t="s">
        <v>283</v>
      </c>
      <c r="B11" s="87" t="s">
        <v>370</v>
      </c>
      <c r="C11" s="88">
        <v>2150</v>
      </c>
      <c r="D11" s="128">
        <f t="shared" si="0"/>
        <v>1720</v>
      </c>
      <c r="E11" s="130">
        <v>0.2</v>
      </c>
    </row>
    <row r="12" spans="1:5" ht="30">
      <c r="A12" s="194" t="s">
        <v>284</v>
      </c>
      <c r="B12" s="195"/>
      <c r="C12" s="42" t="s">
        <v>158</v>
      </c>
      <c r="D12" s="114" t="s">
        <v>374</v>
      </c>
      <c r="E12" s="114" t="s">
        <v>375</v>
      </c>
    </row>
    <row r="13" spans="1:5">
      <c r="A13" s="89" t="s">
        <v>146</v>
      </c>
      <c r="B13" s="90" t="s">
        <v>285</v>
      </c>
      <c r="C13" s="91">
        <v>14</v>
      </c>
      <c r="D13" s="129">
        <f>C13*0.8</f>
        <v>11.200000000000001</v>
      </c>
      <c r="E13" s="130">
        <v>0.2</v>
      </c>
    </row>
    <row r="14" spans="1:5">
      <c r="A14" s="89" t="s">
        <v>286</v>
      </c>
      <c r="B14" s="90" t="s">
        <v>287</v>
      </c>
      <c r="C14" s="91">
        <v>48</v>
      </c>
      <c r="D14" s="129">
        <f t="shared" ref="D14:D16" si="1">C14*0.8</f>
        <v>38.400000000000006</v>
      </c>
      <c r="E14" s="130">
        <v>0.2</v>
      </c>
    </row>
    <row r="15" spans="1:5">
      <c r="A15" s="89" t="s">
        <v>288</v>
      </c>
      <c r="B15" s="90" t="s">
        <v>289</v>
      </c>
      <c r="C15" s="91">
        <v>173</v>
      </c>
      <c r="D15" s="129">
        <f t="shared" si="1"/>
        <v>138.4</v>
      </c>
      <c r="E15" s="130">
        <v>0.2</v>
      </c>
    </row>
    <row r="16" spans="1:5">
      <c r="A16" s="89" t="s">
        <v>153</v>
      </c>
      <c r="B16" s="90" t="s">
        <v>290</v>
      </c>
      <c r="C16" s="91">
        <v>13.7</v>
      </c>
      <c r="D16" s="129">
        <f t="shared" si="1"/>
        <v>10.96</v>
      </c>
      <c r="E16" s="130">
        <v>0.2</v>
      </c>
    </row>
    <row r="17" spans="1:5" ht="30">
      <c r="A17" s="194" t="s">
        <v>291</v>
      </c>
      <c r="B17" s="195"/>
      <c r="C17" s="42" t="s">
        <v>158</v>
      </c>
      <c r="D17" s="114" t="s">
        <v>374</v>
      </c>
      <c r="E17" s="114" t="s">
        <v>375</v>
      </c>
    </row>
    <row r="18" spans="1:5" ht="45">
      <c r="A18" s="89" t="s">
        <v>292</v>
      </c>
      <c r="B18" s="90" t="s">
        <v>293</v>
      </c>
      <c r="C18" s="91">
        <v>900</v>
      </c>
      <c r="D18" s="129">
        <f>C18*0.8</f>
        <v>720</v>
      </c>
      <c r="E18" s="130">
        <v>0.2</v>
      </c>
    </row>
    <row r="19" spans="1:5">
      <c r="A19" s="89" t="s">
        <v>151</v>
      </c>
      <c r="B19" s="90" t="s">
        <v>294</v>
      </c>
      <c r="C19" s="91">
        <v>34.75</v>
      </c>
      <c r="D19" s="129">
        <f t="shared" ref="D19:D24" si="2">C19*0.8</f>
        <v>27.8</v>
      </c>
      <c r="E19" s="130">
        <v>0.2</v>
      </c>
    </row>
    <row r="20" spans="1:5">
      <c r="A20" s="89" t="s">
        <v>295</v>
      </c>
      <c r="B20" s="90" t="s">
        <v>296</v>
      </c>
      <c r="C20" s="91">
        <v>100</v>
      </c>
      <c r="D20" s="129">
        <f t="shared" si="2"/>
        <v>80</v>
      </c>
      <c r="E20" s="130">
        <v>0.2</v>
      </c>
    </row>
    <row r="21" spans="1:5">
      <c r="A21" s="89" t="s">
        <v>295</v>
      </c>
      <c r="B21" s="90" t="s">
        <v>297</v>
      </c>
      <c r="C21" s="91">
        <v>160</v>
      </c>
      <c r="D21" s="129">
        <f t="shared" si="2"/>
        <v>128</v>
      </c>
      <c r="E21" s="130">
        <v>0.2</v>
      </c>
    </row>
    <row r="22" spans="1:5">
      <c r="A22" s="89" t="s">
        <v>298</v>
      </c>
      <c r="B22" s="90" t="s">
        <v>299</v>
      </c>
      <c r="C22" s="91">
        <v>300</v>
      </c>
      <c r="D22" s="129">
        <f t="shared" si="2"/>
        <v>240</v>
      </c>
      <c r="E22" s="130">
        <v>0.2</v>
      </c>
    </row>
    <row r="23" spans="1:5">
      <c r="A23" s="89" t="s">
        <v>300</v>
      </c>
      <c r="B23" s="90" t="s">
        <v>301</v>
      </c>
      <c r="C23" s="91">
        <v>140</v>
      </c>
      <c r="D23" s="129">
        <f t="shared" si="2"/>
        <v>112</v>
      </c>
      <c r="E23" s="130">
        <v>0.2</v>
      </c>
    </row>
    <row r="24" spans="1:5">
      <c r="A24" s="89" t="s">
        <v>302</v>
      </c>
      <c r="B24" s="90" t="s">
        <v>303</v>
      </c>
      <c r="C24" s="91">
        <v>650</v>
      </c>
      <c r="D24" s="129">
        <f t="shared" si="2"/>
        <v>520</v>
      </c>
      <c r="E24" s="130">
        <v>0.2</v>
      </c>
    </row>
    <row r="25" spans="1:5" ht="30">
      <c r="A25" s="194" t="s">
        <v>304</v>
      </c>
      <c r="B25" s="195"/>
      <c r="C25" s="42" t="s">
        <v>158</v>
      </c>
      <c r="D25" s="114" t="s">
        <v>374</v>
      </c>
      <c r="E25" s="114" t="s">
        <v>375</v>
      </c>
    </row>
    <row r="26" spans="1:5">
      <c r="A26" s="89" t="s">
        <v>305</v>
      </c>
      <c r="B26" s="90" t="s">
        <v>306</v>
      </c>
      <c r="C26" s="91">
        <v>75</v>
      </c>
      <c r="D26" s="129">
        <f>C26*0.8</f>
        <v>60</v>
      </c>
      <c r="E26" s="130">
        <v>0.2</v>
      </c>
    </row>
    <row r="27" spans="1:5">
      <c r="A27" s="89" t="s">
        <v>147</v>
      </c>
      <c r="B27" s="90" t="s">
        <v>307</v>
      </c>
      <c r="C27" s="91">
        <v>75</v>
      </c>
      <c r="D27" s="129">
        <f t="shared" ref="D27:D29" si="3">C27*0.8</f>
        <v>60</v>
      </c>
      <c r="E27" s="130">
        <v>0.2</v>
      </c>
    </row>
    <row r="28" spans="1:5">
      <c r="A28" s="89" t="s">
        <v>149</v>
      </c>
      <c r="B28" s="90" t="s">
        <v>308</v>
      </c>
      <c r="C28" s="91">
        <v>63</v>
      </c>
      <c r="D28" s="129">
        <f t="shared" si="3"/>
        <v>50.400000000000006</v>
      </c>
      <c r="E28" s="130">
        <v>0.2</v>
      </c>
    </row>
    <row r="29" spans="1:5">
      <c r="A29" s="89" t="s">
        <v>148</v>
      </c>
      <c r="B29" s="90" t="s">
        <v>309</v>
      </c>
      <c r="C29" s="91">
        <v>61.25</v>
      </c>
      <c r="D29" s="129">
        <f t="shared" si="3"/>
        <v>49</v>
      </c>
      <c r="E29" s="130">
        <v>0.2</v>
      </c>
    </row>
    <row r="30" spans="1:5" ht="30">
      <c r="A30" s="194" t="s">
        <v>310</v>
      </c>
      <c r="B30" s="195"/>
      <c r="C30" s="42" t="s">
        <v>158</v>
      </c>
      <c r="D30" s="114" t="s">
        <v>374</v>
      </c>
      <c r="E30" s="114" t="s">
        <v>375</v>
      </c>
    </row>
    <row r="31" spans="1:5">
      <c r="A31" s="89"/>
      <c r="B31" s="90" t="s">
        <v>9</v>
      </c>
      <c r="C31" s="91">
        <v>0</v>
      </c>
      <c r="D31" s="129"/>
      <c r="E31" s="91">
        <v>0</v>
      </c>
    </row>
    <row r="32" spans="1:5">
      <c r="A32" s="89"/>
      <c r="B32" s="90" t="s">
        <v>248</v>
      </c>
      <c r="C32" s="91">
        <v>0</v>
      </c>
      <c r="D32" s="129"/>
      <c r="E32" s="91">
        <v>0</v>
      </c>
    </row>
    <row r="33" spans="1:5">
      <c r="A33" s="89"/>
      <c r="B33" s="90" t="s">
        <v>249</v>
      </c>
      <c r="C33" s="91">
        <v>0</v>
      </c>
      <c r="D33" s="129"/>
      <c r="E33" s="91">
        <v>0</v>
      </c>
    </row>
    <row r="34" spans="1:5">
      <c r="A34" s="89"/>
      <c r="B34" s="90" t="s">
        <v>250</v>
      </c>
      <c r="C34" s="91">
        <v>350</v>
      </c>
      <c r="D34" s="129">
        <f>C34*0.8</f>
        <v>280</v>
      </c>
      <c r="E34" s="130">
        <v>0.2</v>
      </c>
    </row>
    <row r="35" spans="1:5">
      <c r="A35" s="89"/>
      <c r="B35" s="90" t="s">
        <v>311</v>
      </c>
      <c r="C35" s="91">
        <v>125</v>
      </c>
      <c r="D35" s="129">
        <f t="shared" ref="D35:D37" si="4">C35*0.8</f>
        <v>100</v>
      </c>
      <c r="E35" s="130">
        <v>0.2</v>
      </c>
    </row>
    <row r="36" spans="1:5">
      <c r="A36" s="89"/>
      <c r="B36" s="90" t="s">
        <v>312</v>
      </c>
      <c r="C36" s="91">
        <v>400</v>
      </c>
      <c r="D36" s="129">
        <f t="shared" si="4"/>
        <v>320</v>
      </c>
      <c r="E36" s="130">
        <v>0.2</v>
      </c>
    </row>
    <row r="37" spans="1:5">
      <c r="A37" s="89"/>
      <c r="B37" s="90" t="s">
        <v>360</v>
      </c>
      <c r="C37" s="91">
        <v>775</v>
      </c>
      <c r="D37" s="129">
        <f t="shared" si="4"/>
        <v>620</v>
      </c>
      <c r="E37" s="130">
        <v>0.2</v>
      </c>
    </row>
    <row r="38" spans="1:5">
      <c r="A38" s="89"/>
      <c r="B38" s="90" t="s">
        <v>313</v>
      </c>
      <c r="C38" s="91">
        <v>0</v>
      </c>
      <c r="D38" s="129"/>
      <c r="E38" s="91">
        <v>0</v>
      </c>
    </row>
    <row r="39" spans="1:5">
      <c r="A39" s="89"/>
      <c r="B39" s="90" t="s">
        <v>314</v>
      </c>
      <c r="C39" s="91">
        <v>300</v>
      </c>
      <c r="D39" s="129">
        <f>C39*0.8</f>
        <v>240</v>
      </c>
      <c r="E39" s="130">
        <v>0.2</v>
      </c>
    </row>
    <row r="40" spans="1:5" s="36" customFormat="1">
      <c r="A40" s="71"/>
      <c r="B40" s="72" t="s">
        <v>356</v>
      </c>
      <c r="C40" s="62">
        <v>600</v>
      </c>
      <c r="D40" s="129">
        <f t="shared" ref="D40:D54" si="5">C40*0.8</f>
        <v>480</v>
      </c>
      <c r="E40" s="130">
        <v>0.2</v>
      </c>
    </row>
    <row r="41" spans="1:5">
      <c r="A41" s="89"/>
      <c r="B41" s="90" t="s">
        <v>315</v>
      </c>
      <c r="C41" s="91">
        <v>0</v>
      </c>
      <c r="D41" s="129">
        <f t="shared" si="5"/>
        <v>0</v>
      </c>
      <c r="E41" s="91">
        <v>0</v>
      </c>
    </row>
    <row r="42" spans="1:5">
      <c r="A42" s="89"/>
      <c r="B42" s="90" t="s">
        <v>316</v>
      </c>
      <c r="C42" s="91">
        <v>475</v>
      </c>
      <c r="D42" s="129">
        <f t="shared" si="5"/>
        <v>380</v>
      </c>
      <c r="E42" s="130">
        <v>0.2</v>
      </c>
    </row>
    <row r="43" spans="1:5">
      <c r="A43" s="89"/>
      <c r="B43" s="90" t="s">
        <v>317</v>
      </c>
      <c r="C43" s="91">
        <v>0</v>
      </c>
      <c r="D43" s="129">
        <f t="shared" si="5"/>
        <v>0</v>
      </c>
      <c r="E43" s="91">
        <v>0</v>
      </c>
    </row>
    <row r="44" spans="1:5">
      <c r="A44" s="89"/>
      <c r="B44" s="90" t="s">
        <v>318</v>
      </c>
      <c r="C44" s="91">
        <v>0</v>
      </c>
      <c r="D44" s="129">
        <f t="shared" si="5"/>
        <v>0</v>
      </c>
      <c r="E44" s="91">
        <v>0</v>
      </c>
    </row>
    <row r="45" spans="1:5">
      <c r="A45" s="89"/>
      <c r="B45" s="90" t="s">
        <v>319</v>
      </c>
      <c r="C45" s="91">
        <v>0</v>
      </c>
      <c r="D45" s="129">
        <f t="shared" si="5"/>
        <v>0</v>
      </c>
      <c r="E45" s="91">
        <v>0</v>
      </c>
    </row>
    <row r="46" spans="1:5">
      <c r="A46" s="89"/>
      <c r="B46" s="90" t="s">
        <v>320</v>
      </c>
      <c r="C46" s="91">
        <v>50</v>
      </c>
      <c r="D46" s="129">
        <f t="shared" si="5"/>
        <v>40</v>
      </c>
      <c r="E46" s="130">
        <v>0.2</v>
      </c>
    </row>
    <row r="47" spans="1:5">
      <c r="A47" s="89"/>
      <c r="B47" s="90" t="s">
        <v>321</v>
      </c>
      <c r="C47" s="91">
        <v>140</v>
      </c>
      <c r="D47" s="129">
        <f t="shared" si="5"/>
        <v>112</v>
      </c>
      <c r="E47" s="130">
        <v>0.2</v>
      </c>
    </row>
    <row r="48" spans="1:5">
      <c r="A48" s="89"/>
      <c r="B48" s="90" t="s">
        <v>257</v>
      </c>
      <c r="C48" s="91">
        <v>200</v>
      </c>
      <c r="D48" s="129">
        <f t="shared" si="5"/>
        <v>160</v>
      </c>
      <c r="E48" s="130">
        <v>0.2</v>
      </c>
    </row>
    <row r="49" spans="1:5" s="36" customFormat="1">
      <c r="A49" s="61"/>
      <c r="B49" s="44" t="s">
        <v>350</v>
      </c>
      <c r="C49" s="67">
        <v>100</v>
      </c>
      <c r="D49" s="129">
        <f t="shared" si="5"/>
        <v>80</v>
      </c>
      <c r="E49" s="130">
        <v>0.2</v>
      </c>
    </row>
    <row r="50" spans="1:5">
      <c r="A50" s="89"/>
      <c r="B50" s="90" t="s">
        <v>322</v>
      </c>
      <c r="C50" s="91">
        <v>750</v>
      </c>
      <c r="D50" s="129">
        <f t="shared" si="5"/>
        <v>600</v>
      </c>
      <c r="E50" s="130">
        <v>0.2</v>
      </c>
    </row>
    <row r="51" spans="1:5">
      <c r="A51" s="89"/>
      <c r="B51" s="90" t="s">
        <v>323</v>
      </c>
      <c r="C51" s="91">
        <v>100</v>
      </c>
      <c r="D51" s="129">
        <f t="shared" si="5"/>
        <v>80</v>
      </c>
      <c r="E51" s="130">
        <v>0.2</v>
      </c>
    </row>
    <row r="52" spans="1:5">
      <c r="A52" s="89"/>
      <c r="B52" s="90" t="s">
        <v>32</v>
      </c>
      <c r="C52" s="91">
        <v>200</v>
      </c>
      <c r="D52" s="129">
        <f t="shared" si="5"/>
        <v>160</v>
      </c>
      <c r="E52" s="130">
        <v>0.2</v>
      </c>
    </row>
    <row r="53" spans="1:5">
      <c r="A53" s="89"/>
      <c r="B53" s="90" t="s">
        <v>29</v>
      </c>
      <c r="C53" s="91">
        <v>100</v>
      </c>
      <c r="D53" s="129">
        <f t="shared" si="5"/>
        <v>80</v>
      </c>
      <c r="E53" s="130">
        <v>0.2</v>
      </c>
    </row>
    <row r="54" spans="1:5" ht="27.75">
      <c r="A54" s="89"/>
      <c r="B54" s="90" t="s">
        <v>338</v>
      </c>
      <c r="C54" s="91">
        <v>42</v>
      </c>
      <c r="D54" s="129">
        <f t="shared" si="5"/>
        <v>33.6</v>
      </c>
      <c r="E54" s="130">
        <v>0.2</v>
      </c>
    </row>
  </sheetData>
  <mergeCells count="6">
    <mergeCell ref="A30:B30"/>
    <mergeCell ref="A1:E1"/>
    <mergeCell ref="A7:B7"/>
    <mergeCell ref="A12:B12"/>
    <mergeCell ref="A17:B17"/>
    <mergeCell ref="A25:B2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view="pageBreakPreview" zoomScaleNormal="100" zoomScaleSheetLayoutView="100" workbookViewId="0">
      <selection activeCell="I3" sqref="I3"/>
    </sheetView>
  </sheetViews>
  <sheetFormatPr defaultColWidth="9.140625" defaultRowHeight="15"/>
  <cols>
    <col min="1" max="1" width="12.85546875" style="35" customWidth="1"/>
    <col min="2" max="2" width="56.28515625" style="7" customWidth="1"/>
    <col min="3" max="3" width="9.7109375" style="7" customWidth="1"/>
    <col min="4" max="4" width="15" style="9" customWidth="1"/>
    <col min="5" max="5" width="9.140625" style="35" customWidth="1"/>
    <col min="6" max="16384" width="9.140625" style="35"/>
  </cols>
  <sheetData>
    <row r="1" spans="1:5" s="96" customFormat="1" ht="18.75" customHeight="1">
      <c r="A1" s="185" t="s">
        <v>357</v>
      </c>
      <c r="B1" s="186"/>
      <c r="C1" s="186"/>
      <c r="D1" s="186"/>
    </row>
    <row r="2" spans="1:5" ht="135.75" customHeight="1"/>
    <row r="3" spans="1:5" ht="325.5" customHeight="1"/>
    <row r="5" spans="1:5" ht="160.9" customHeight="1"/>
    <row r="6" spans="1:5" ht="11.45" customHeight="1"/>
    <row r="7" spans="1:5" ht="30">
      <c r="A7" s="194" t="s">
        <v>0</v>
      </c>
      <c r="B7" s="195"/>
      <c r="C7" s="42" t="s">
        <v>158</v>
      </c>
      <c r="D7" s="131" t="s">
        <v>374</v>
      </c>
      <c r="E7" s="114" t="s">
        <v>375</v>
      </c>
    </row>
    <row r="8" spans="1:5">
      <c r="A8" s="86" t="s">
        <v>325</v>
      </c>
      <c r="B8" s="87" t="s">
        <v>363</v>
      </c>
      <c r="C8" s="45">
        <v>2150</v>
      </c>
      <c r="D8" s="88">
        <f>C8*0.8</f>
        <v>1720</v>
      </c>
      <c r="E8" s="133">
        <v>0.2</v>
      </c>
    </row>
    <row r="9" spans="1:5">
      <c r="A9" s="86" t="s">
        <v>326</v>
      </c>
      <c r="B9" s="87" t="s">
        <v>364</v>
      </c>
      <c r="C9" s="45">
        <v>2150</v>
      </c>
      <c r="D9" s="88">
        <f t="shared" ref="D9:D11" si="0">C9*0.8</f>
        <v>1720</v>
      </c>
      <c r="E9" s="133">
        <v>0.2</v>
      </c>
    </row>
    <row r="10" spans="1:5">
      <c r="A10" s="86" t="s">
        <v>327</v>
      </c>
      <c r="B10" s="87" t="s">
        <v>365</v>
      </c>
      <c r="C10" s="45">
        <v>2150</v>
      </c>
      <c r="D10" s="88">
        <f t="shared" si="0"/>
        <v>1720</v>
      </c>
      <c r="E10" s="133">
        <v>0.2</v>
      </c>
    </row>
    <row r="11" spans="1:5">
      <c r="A11" s="86" t="s">
        <v>328</v>
      </c>
      <c r="B11" s="87" t="s">
        <v>366</v>
      </c>
      <c r="C11" s="45">
        <v>2150</v>
      </c>
      <c r="D11" s="88">
        <f t="shared" si="0"/>
        <v>1720</v>
      </c>
      <c r="E11" s="133">
        <v>0.2</v>
      </c>
    </row>
    <row r="12" spans="1:5" ht="30">
      <c r="A12" s="194" t="s">
        <v>284</v>
      </c>
      <c r="B12" s="195"/>
      <c r="C12" s="42" t="s">
        <v>158</v>
      </c>
      <c r="D12" s="131" t="s">
        <v>374</v>
      </c>
      <c r="E12" s="114" t="s">
        <v>375</v>
      </c>
    </row>
    <row r="13" spans="1:5">
      <c r="A13" s="89" t="s">
        <v>146</v>
      </c>
      <c r="B13" s="90" t="s">
        <v>285</v>
      </c>
      <c r="C13" s="45">
        <v>14</v>
      </c>
      <c r="D13" s="91">
        <f>C13*0.8</f>
        <v>11.200000000000001</v>
      </c>
      <c r="E13" s="133">
        <v>0.2</v>
      </c>
    </row>
    <row r="14" spans="1:5">
      <c r="A14" s="89" t="s">
        <v>286</v>
      </c>
      <c r="B14" s="90" t="s">
        <v>287</v>
      </c>
      <c r="C14" s="45">
        <v>48</v>
      </c>
      <c r="D14" s="91">
        <f t="shared" ref="D14:D16" si="1">C14*0.8</f>
        <v>38.400000000000006</v>
      </c>
      <c r="E14" s="133">
        <v>0.2</v>
      </c>
    </row>
    <row r="15" spans="1:5">
      <c r="A15" s="89" t="s">
        <v>288</v>
      </c>
      <c r="B15" s="90" t="s">
        <v>289</v>
      </c>
      <c r="C15" s="45">
        <v>173</v>
      </c>
      <c r="D15" s="91">
        <f t="shared" si="1"/>
        <v>138.4</v>
      </c>
      <c r="E15" s="133">
        <v>0.2</v>
      </c>
    </row>
    <row r="16" spans="1:5">
      <c r="A16" s="89" t="s">
        <v>153</v>
      </c>
      <c r="B16" s="90" t="s">
        <v>290</v>
      </c>
      <c r="C16" s="45">
        <v>13.7</v>
      </c>
      <c r="D16" s="91">
        <f t="shared" si="1"/>
        <v>10.96</v>
      </c>
      <c r="E16" s="133">
        <v>0.2</v>
      </c>
    </row>
    <row r="17" spans="1:5" ht="30">
      <c r="A17" s="194" t="s">
        <v>291</v>
      </c>
      <c r="B17" s="195"/>
      <c r="C17" s="42" t="s">
        <v>158</v>
      </c>
      <c r="D17" s="131" t="s">
        <v>374</v>
      </c>
      <c r="E17" s="114" t="s">
        <v>375</v>
      </c>
    </row>
    <row r="18" spans="1:5">
      <c r="A18" s="50" t="s">
        <v>329</v>
      </c>
      <c r="B18" s="51" t="s">
        <v>330</v>
      </c>
      <c r="C18" s="45">
        <v>180</v>
      </c>
      <c r="D18" s="132">
        <f>C18*0.8</f>
        <v>144</v>
      </c>
      <c r="E18" s="133">
        <v>0.2</v>
      </c>
    </row>
    <row r="19" spans="1:5">
      <c r="A19" s="50" t="s">
        <v>152</v>
      </c>
      <c r="B19" s="51" t="s">
        <v>331</v>
      </c>
      <c r="C19" s="45">
        <v>31.5</v>
      </c>
      <c r="D19" s="132">
        <f t="shared" ref="D19:D27" si="2">C19*0.8</f>
        <v>25.200000000000003</v>
      </c>
      <c r="E19" s="133">
        <v>0.2</v>
      </c>
    </row>
    <row r="20" spans="1:5" s="92" customFormat="1">
      <c r="A20" s="50" t="s">
        <v>151</v>
      </c>
      <c r="B20" s="51" t="s">
        <v>294</v>
      </c>
      <c r="C20" s="45">
        <v>34.75</v>
      </c>
      <c r="D20" s="132">
        <f t="shared" si="2"/>
        <v>27.8</v>
      </c>
      <c r="E20" s="133">
        <v>0.2</v>
      </c>
    </row>
    <row r="21" spans="1:5" s="92" customFormat="1">
      <c r="A21" s="93" t="s">
        <v>339</v>
      </c>
      <c r="B21" s="51" t="s">
        <v>297</v>
      </c>
      <c r="C21" s="94">
        <v>70</v>
      </c>
      <c r="D21" s="132">
        <f t="shared" si="2"/>
        <v>56</v>
      </c>
      <c r="E21" s="133">
        <v>0.2</v>
      </c>
    </row>
    <row r="22" spans="1:5" s="92" customFormat="1">
      <c r="A22" s="93" t="s">
        <v>143</v>
      </c>
      <c r="B22" s="51" t="s">
        <v>340</v>
      </c>
      <c r="C22" s="94">
        <v>80</v>
      </c>
      <c r="D22" s="132">
        <f t="shared" si="2"/>
        <v>64</v>
      </c>
      <c r="E22" s="133">
        <v>0.2</v>
      </c>
    </row>
    <row r="23" spans="1:5" s="92" customFormat="1">
      <c r="A23" s="98">
        <v>597535777050</v>
      </c>
      <c r="B23" s="99" t="s">
        <v>343</v>
      </c>
      <c r="C23" s="94">
        <v>300</v>
      </c>
      <c r="D23" s="132">
        <f t="shared" si="2"/>
        <v>240</v>
      </c>
      <c r="E23" s="133">
        <v>0.2</v>
      </c>
    </row>
    <row r="24" spans="1:5" s="92" customFormat="1">
      <c r="A24" s="98">
        <v>597535777100</v>
      </c>
      <c r="B24" s="99" t="s">
        <v>344</v>
      </c>
      <c r="C24" s="94">
        <v>500</v>
      </c>
      <c r="D24" s="132">
        <f t="shared" si="2"/>
        <v>400</v>
      </c>
      <c r="E24" s="133">
        <v>0.2</v>
      </c>
    </row>
    <row r="25" spans="1:5">
      <c r="A25" s="50" t="s">
        <v>144</v>
      </c>
      <c r="B25" s="51" t="s">
        <v>332</v>
      </c>
      <c r="C25" s="45">
        <v>52.5</v>
      </c>
      <c r="D25" s="132">
        <f t="shared" si="2"/>
        <v>42</v>
      </c>
      <c r="E25" s="133">
        <v>0.2</v>
      </c>
    </row>
    <row r="26" spans="1:5">
      <c r="A26" s="50" t="s">
        <v>145</v>
      </c>
      <c r="B26" s="51" t="s">
        <v>333</v>
      </c>
      <c r="C26" s="45">
        <v>42.01</v>
      </c>
      <c r="D26" s="132">
        <f t="shared" si="2"/>
        <v>33.607999999999997</v>
      </c>
      <c r="E26" s="133">
        <v>0.2</v>
      </c>
    </row>
    <row r="27" spans="1:5">
      <c r="A27" s="50" t="s">
        <v>334</v>
      </c>
      <c r="B27" s="51" t="s">
        <v>335</v>
      </c>
      <c r="C27" s="45">
        <v>86</v>
      </c>
      <c r="D27" s="132">
        <f t="shared" si="2"/>
        <v>68.8</v>
      </c>
      <c r="E27" s="133">
        <v>0.2</v>
      </c>
    </row>
    <row r="28" spans="1:5" ht="30">
      <c r="A28" s="194" t="s">
        <v>304</v>
      </c>
      <c r="B28" s="195"/>
      <c r="C28" s="42" t="s">
        <v>158</v>
      </c>
      <c r="D28" s="131" t="s">
        <v>374</v>
      </c>
      <c r="E28" s="114" t="s">
        <v>375</v>
      </c>
    </row>
    <row r="29" spans="1:5">
      <c r="A29" s="89" t="s">
        <v>147</v>
      </c>
      <c r="B29" s="90" t="s">
        <v>307</v>
      </c>
      <c r="C29" s="45">
        <v>75</v>
      </c>
      <c r="D29" s="91">
        <f>C29*0.8</f>
        <v>60</v>
      </c>
      <c r="E29" s="133">
        <v>0.2</v>
      </c>
    </row>
    <row r="30" spans="1:5">
      <c r="A30" s="89" t="s">
        <v>149</v>
      </c>
      <c r="B30" s="90" t="s">
        <v>308</v>
      </c>
      <c r="C30" s="45">
        <v>63</v>
      </c>
      <c r="D30" s="91">
        <f t="shared" ref="D30:D31" si="3">C30*0.8</f>
        <v>50.400000000000006</v>
      </c>
      <c r="E30" s="133">
        <v>0.2</v>
      </c>
    </row>
    <row r="31" spans="1:5">
      <c r="A31" s="89" t="s">
        <v>148</v>
      </c>
      <c r="B31" s="90" t="s">
        <v>309</v>
      </c>
      <c r="C31" s="45">
        <v>61.25</v>
      </c>
      <c r="D31" s="91">
        <f t="shared" si="3"/>
        <v>49</v>
      </c>
      <c r="E31" s="133">
        <v>0.2</v>
      </c>
    </row>
    <row r="32" spans="1:5" ht="30">
      <c r="A32" s="194" t="s">
        <v>310</v>
      </c>
      <c r="B32" s="195"/>
      <c r="C32" s="42" t="s">
        <v>158</v>
      </c>
      <c r="D32" s="131" t="s">
        <v>374</v>
      </c>
      <c r="E32" s="114" t="s">
        <v>375</v>
      </c>
    </row>
    <row r="33" spans="1:5">
      <c r="A33" s="89"/>
      <c r="B33" s="90" t="s">
        <v>9</v>
      </c>
      <c r="C33" s="45">
        <v>0</v>
      </c>
      <c r="D33" s="91">
        <f>C33*0.8</f>
        <v>0</v>
      </c>
      <c r="E33" s="133">
        <v>0.2</v>
      </c>
    </row>
    <row r="34" spans="1:5">
      <c r="A34" s="89"/>
      <c r="B34" s="90" t="s">
        <v>248</v>
      </c>
      <c r="C34" s="45">
        <v>0</v>
      </c>
      <c r="D34" s="91">
        <f t="shared" ref="D34:D54" si="4">C34*0.8</f>
        <v>0</v>
      </c>
      <c r="E34" s="133">
        <v>0.2</v>
      </c>
    </row>
    <row r="35" spans="1:5">
      <c r="A35" s="89"/>
      <c r="B35" s="90" t="s">
        <v>249</v>
      </c>
      <c r="C35" s="45">
        <v>0</v>
      </c>
      <c r="D35" s="91">
        <f t="shared" si="4"/>
        <v>0</v>
      </c>
      <c r="E35" s="133">
        <v>0.2</v>
      </c>
    </row>
    <row r="36" spans="1:5">
      <c r="A36" s="89"/>
      <c r="B36" s="90" t="s">
        <v>250</v>
      </c>
      <c r="C36" s="45">
        <v>0</v>
      </c>
      <c r="D36" s="91">
        <f t="shared" si="4"/>
        <v>0</v>
      </c>
      <c r="E36" s="133">
        <v>0.2</v>
      </c>
    </row>
    <row r="37" spans="1:5">
      <c r="A37" s="89"/>
      <c r="B37" s="90" t="s">
        <v>311</v>
      </c>
      <c r="C37" s="45">
        <v>0</v>
      </c>
      <c r="D37" s="91">
        <f t="shared" si="4"/>
        <v>0</v>
      </c>
      <c r="E37" s="133">
        <v>0.2</v>
      </c>
    </row>
    <row r="38" spans="1:5">
      <c r="A38" s="89"/>
      <c r="B38" s="90" t="s">
        <v>312</v>
      </c>
      <c r="C38" s="112">
        <v>400</v>
      </c>
      <c r="D38" s="91">
        <f t="shared" si="4"/>
        <v>320</v>
      </c>
      <c r="E38" s="133">
        <v>0.2</v>
      </c>
    </row>
    <row r="39" spans="1:5">
      <c r="A39" s="89"/>
      <c r="B39" s="90" t="s">
        <v>360</v>
      </c>
      <c r="C39" s="45">
        <v>775</v>
      </c>
      <c r="D39" s="91">
        <f t="shared" si="4"/>
        <v>620</v>
      </c>
      <c r="E39" s="133">
        <v>0.2</v>
      </c>
    </row>
    <row r="40" spans="1:5">
      <c r="A40" s="89"/>
      <c r="B40" s="90" t="s">
        <v>313</v>
      </c>
      <c r="C40" s="45">
        <v>0</v>
      </c>
      <c r="D40" s="91">
        <f t="shared" si="4"/>
        <v>0</v>
      </c>
      <c r="E40" s="133">
        <v>0.2</v>
      </c>
    </row>
    <row r="41" spans="1:5">
      <c r="A41" s="89"/>
      <c r="B41" s="90" t="s">
        <v>315</v>
      </c>
      <c r="C41" s="45">
        <v>195</v>
      </c>
      <c r="D41" s="91">
        <f t="shared" si="4"/>
        <v>156</v>
      </c>
      <c r="E41" s="133">
        <v>0.2</v>
      </c>
    </row>
    <row r="42" spans="1:5">
      <c r="A42" s="89"/>
      <c r="B42" s="90" t="s">
        <v>336</v>
      </c>
      <c r="C42" s="45">
        <v>750</v>
      </c>
      <c r="D42" s="91">
        <f t="shared" si="4"/>
        <v>600</v>
      </c>
      <c r="E42" s="133">
        <v>0.2</v>
      </c>
    </row>
    <row r="43" spans="1:5">
      <c r="A43" s="89"/>
      <c r="B43" s="90" t="s">
        <v>317</v>
      </c>
      <c r="C43" s="45">
        <v>0</v>
      </c>
      <c r="D43" s="91">
        <f t="shared" si="4"/>
        <v>0</v>
      </c>
      <c r="E43" s="133">
        <v>0.2</v>
      </c>
    </row>
    <row r="44" spans="1:5">
      <c r="A44" s="89"/>
      <c r="B44" s="90" t="s">
        <v>318</v>
      </c>
      <c r="C44" s="45">
        <v>0</v>
      </c>
      <c r="D44" s="91">
        <f t="shared" si="4"/>
        <v>0</v>
      </c>
      <c r="E44" s="133">
        <v>0.2</v>
      </c>
    </row>
    <row r="45" spans="1:5">
      <c r="A45" s="89"/>
      <c r="B45" s="90" t="s">
        <v>319</v>
      </c>
      <c r="C45" s="45">
        <v>0</v>
      </c>
      <c r="D45" s="91">
        <f t="shared" si="4"/>
        <v>0</v>
      </c>
      <c r="E45" s="133">
        <v>0.2</v>
      </c>
    </row>
    <row r="46" spans="1:5">
      <c r="A46" s="89"/>
      <c r="B46" s="90" t="s">
        <v>320</v>
      </c>
      <c r="C46" s="45">
        <v>50</v>
      </c>
      <c r="D46" s="91">
        <f t="shared" si="4"/>
        <v>40</v>
      </c>
      <c r="E46" s="133">
        <v>0.2</v>
      </c>
    </row>
    <row r="47" spans="1:5">
      <c r="A47" s="89"/>
      <c r="B47" s="90" t="s">
        <v>321</v>
      </c>
      <c r="C47" s="45">
        <v>140</v>
      </c>
      <c r="D47" s="91">
        <f t="shared" si="4"/>
        <v>112</v>
      </c>
      <c r="E47" s="133">
        <v>0.2</v>
      </c>
    </row>
    <row r="48" spans="1:5">
      <c r="A48" s="89"/>
      <c r="B48" s="90" t="s">
        <v>337</v>
      </c>
      <c r="C48" s="45">
        <v>200</v>
      </c>
      <c r="D48" s="91">
        <f t="shared" si="4"/>
        <v>160</v>
      </c>
      <c r="E48" s="133">
        <v>0.2</v>
      </c>
    </row>
    <row r="49" spans="1:5" s="36" customFormat="1">
      <c r="A49" s="61"/>
      <c r="B49" s="44" t="s">
        <v>350</v>
      </c>
      <c r="C49" s="100">
        <v>100</v>
      </c>
      <c r="D49" s="91">
        <f t="shared" si="4"/>
        <v>80</v>
      </c>
      <c r="E49" s="133">
        <v>0.2</v>
      </c>
    </row>
    <row r="50" spans="1:5">
      <c r="A50" s="89"/>
      <c r="B50" s="90" t="s">
        <v>322</v>
      </c>
      <c r="C50" s="45">
        <v>750</v>
      </c>
      <c r="D50" s="91">
        <f t="shared" si="4"/>
        <v>600</v>
      </c>
      <c r="E50" s="133">
        <v>0.2</v>
      </c>
    </row>
    <row r="51" spans="1:5">
      <c r="A51" s="89"/>
      <c r="B51" s="90" t="s">
        <v>323</v>
      </c>
      <c r="C51" s="45">
        <v>100</v>
      </c>
      <c r="D51" s="91">
        <f t="shared" si="4"/>
        <v>80</v>
      </c>
      <c r="E51" s="133">
        <v>0.2</v>
      </c>
    </row>
    <row r="52" spans="1:5">
      <c r="A52" s="89"/>
      <c r="B52" s="90" t="s">
        <v>32</v>
      </c>
      <c r="C52" s="45">
        <v>200</v>
      </c>
      <c r="D52" s="91">
        <f t="shared" si="4"/>
        <v>160</v>
      </c>
      <c r="E52" s="133">
        <v>0.2</v>
      </c>
    </row>
    <row r="53" spans="1:5">
      <c r="A53" s="89"/>
      <c r="B53" s="90" t="s">
        <v>29</v>
      </c>
      <c r="C53" s="45">
        <v>100</v>
      </c>
      <c r="D53" s="91">
        <f t="shared" si="4"/>
        <v>80</v>
      </c>
      <c r="E53" s="133">
        <v>0.2</v>
      </c>
    </row>
    <row r="54" spans="1:5" ht="30">
      <c r="A54" s="89"/>
      <c r="B54" s="90" t="s">
        <v>324</v>
      </c>
      <c r="C54" s="45">
        <v>42</v>
      </c>
      <c r="D54" s="91">
        <f t="shared" si="4"/>
        <v>33.6</v>
      </c>
      <c r="E54" s="133">
        <v>0.2</v>
      </c>
    </row>
  </sheetData>
  <mergeCells count="6">
    <mergeCell ref="A32:B32"/>
    <mergeCell ref="A1:D1"/>
    <mergeCell ref="A7:B7"/>
    <mergeCell ref="A12:B12"/>
    <mergeCell ref="A17:B17"/>
    <mergeCell ref="A28:B2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view="pageBreakPreview" zoomScaleNormal="100" zoomScaleSheetLayoutView="100" workbookViewId="0">
      <selection activeCell="A2" sqref="A1:G1048576"/>
    </sheetView>
  </sheetViews>
  <sheetFormatPr defaultColWidth="9" defaultRowHeight="15"/>
  <cols>
    <col min="1" max="1" width="17.85546875" style="26" customWidth="1"/>
    <col min="2" max="2" width="50.5703125" style="7" customWidth="1"/>
    <col min="3" max="3" width="11.140625" style="7" customWidth="1"/>
    <col min="4" max="4" width="15.5703125" style="7" customWidth="1"/>
    <col min="5" max="5" width="10.7109375" style="26" customWidth="1"/>
    <col min="6" max="16384" width="9" style="26"/>
  </cols>
  <sheetData>
    <row r="1" spans="1:5" s="96" customFormat="1" ht="18.75" customHeight="1">
      <c r="A1" s="185" t="s">
        <v>357</v>
      </c>
      <c r="B1" s="186"/>
      <c r="C1" s="186"/>
      <c r="D1" s="186"/>
      <c r="E1" s="186"/>
    </row>
    <row r="2" spans="1:5" ht="52.15" customHeight="1"/>
    <row r="3" spans="1:5" ht="156.6" customHeight="1"/>
    <row r="4" spans="1:5" ht="366.75" customHeight="1">
      <c r="A4" s="25"/>
      <c r="B4" s="5"/>
      <c r="C4" s="5"/>
      <c r="D4" s="5"/>
      <c r="E4" s="6"/>
    </row>
    <row r="5" spans="1:5" s="97" customFormat="1" ht="29.45" customHeight="1">
      <c r="A5" s="36"/>
      <c r="B5" s="5"/>
      <c r="C5" s="5"/>
      <c r="D5" s="5"/>
      <c r="E5" s="6"/>
    </row>
    <row r="6" spans="1:5" ht="30">
      <c r="A6" s="40"/>
      <c r="B6" s="41" t="s">
        <v>0</v>
      </c>
      <c r="C6" s="42" t="s">
        <v>158</v>
      </c>
      <c r="D6" s="131" t="s">
        <v>374</v>
      </c>
      <c r="E6" s="114" t="s">
        <v>375</v>
      </c>
    </row>
    <row r="7" spans="1:5">
      <c r="A7" s="37"/>
      <c r="B7" s="38" t="s">
        <v>185</v>
      </c>
      <c r="C7" s="39">
        <v>2675</v>
      </c>
      <c r="D7" s="100">
        <f>C7*0.8</f>
        <v>2140</v>
      </c>
      <c r="E7" s="127">
        <v>0.2</v>
      </c>
    </row>
    <row r="8" spans="1:5" ht="30">
      <c r="A8" s="37"/>
      <c r="B8" s="38" t="s">
        <v>186</v>
      </c>
      <c r="C8" s="39">
        <v>2675</v>
      </c>
      <c r="D8" s="100">
        <f t="shared" ref="D8:D15" si="0">C8*0.8</f>
        <v>2140</v>
      </c>
      <c r="E8" s="127">
        <v>0.2</v>
      </c>
    </row>
    <row r="9" spans="1:5" ht="30">
      <c r="A9" s="37"/>
      <c r="B9" s="38" t="s">
        <v>187</v>
      </c>
      <c r="C9" s="39">
        <v>2970</v>
      </c>
      <c r="D9" s="100">
        <f t="shared" si="0"/>
        <v>2376</v>
      </c>
      <c r="E9" s="127">
        <v>0.2</v>
      </c>
    </row>
    <row r="10" spans="1:5" s="27" customFormat="1" ht="30">
      <c r="A10" s="37"/>
      <c r="B10" s="38" t="s">
        <v>190</v>
      </c>
      <c r="C10" s="39">
        <v>1760</v>
      </c>
      <c r="D10" s="100">
        <f t="shared" si="0"/>
        <v>1408</v>
      </c>
      <c r="E10" s="127">
        <v>0.2</v>
      </c>
    </row>
    <row r="11" spans="1:5" s="27" customFormat="1" ht="30.75" customHeight="1">
      <c r="A11" s="37"/>
      <c r="B11" s="38" t="s">
        <v>191</v>
      </c>
      <c r="C11" s="39">
        <v>1760</v>
      </c>
      <c r="D11" s="100">
        <f t="shared" si="0"/>
        <v>1408</v>
      </c>
      <c r="E11" s="127">
        <v>0.2</v>
      </c>
    </row>
    <row r="12" spans="1:5" s="27" customFormat="1" ht="30.75" customHeight="1">
      <c r="A12" s="37"/>
      <c r="B12" s="38" t="s">
        <v>194</v>
      </c>
      <c r="C12" s="39">
        <v>2190</v>
      </c>
      <c r="D12" s="100">
        <f t="shared" si="0"/>
        <v>1752</v>
      </c>
      <c r="E12" s="127">
        <v>0.2</v>
      </c>
    </row>
    <row r="13" spans="1:5" s="27" customFormat="1" ht="19.5" customHeight="1">
      <c r="A13" s="37"/>
      <c r="B13" s="38" t="s">
        <v>192</v>
      </c>
      <c r="C13" s="39">
        <v>1760</v>
      </c>
      <c r="D13" s="100">
        <f t="shared" si="0"/>
        <v>1408</v>
      </c>
      <c r="E13" s="127">
        <v>0.2</v>
      </c>
    </row>
    <row r="14" spans="1:5" s="27" customFormat="1" ht="18" customHeight="1">
      <c r="A14" s="37"/>
      <c r="B14" s="38" t="s">
        <v>193</v>
      </c>
      <c r="C14" s="39">
        <v>1760</v>
      </c>
      <c r="D14" s="100">
        <f t="shared" si="0"/>
        <v>1408</v>
      </c>
      <c r="E14" s="127">
        <v>0.2</v>
      </c>
    </row>
    <row r="15" spans="1:5" s="27" customFormat="1" ht="36" customHeight="1">
      <c r="A15" s="37"/>
      <c r="B15" s="38" t="s">
        <v>195</v>
      </c>
      <c r="C15" s="39">
        <v>2190</v>
      </c>
      <c r="D15" s="100">
        <f t="shared" si="0"/>
        <v>1752</v>
      </c>
      <c r="E15" s="127">
        <v>0.2</v>
      </c>
    </row>
    <row r="16" spans="1:5" ht="30">
      <c r="A16" s="40"/>
      <c r="B16" s="41" t="s">
        <v>42</v>
      </c>
      <c r="C16" s="42" t="s">
        <v>158</v>
      </c>
      <c r="D16" s="131" t="s">
        <v>374</v>
      </c>
      <c r="E16" s="114" t="s">
        <v>375</v>
      </c>
    </row>
    <row r="17" spans="1:5">
      <c r="A17" s="79"/>
      <c r="B17" s="80" t="s">
        <v>48</v>
      </c>
      <c r="C17" s="81"/>
      <c r="D17" s="80"/>
      <c r="E17" s="81"/>
    </row>
    <row r="18" spans="1:5">
      <c r="A18" s="37"/>
      <c r="B18" s="82" t="s">
        <v>49</v>
      </c>
      <c r="C18" s="39"/>
      <c r="D18" s="100"/>
      <c r="E18" s="39"/>
    </row>
    <row r="19" spans="1:5" ht="30">
      <c r="A19" s="37"/>
      <c r="B19" s="38" t="s">
        <v>50</v>
      </c>
      <c r="C19" s="39">
        <v>80</v>
      </c>
      <c r="D19" s="100">
        <f>C19*0.8</f>
        <v>64</v>
      </c>
      <c r="E19" s="127">
        <v>0.2</v>
      </c>
    </row>
    <row r="20" spans="1:5">
      <c r="A20" s="37"/>
      <c r="B20" s="38" t="s">
        <v>51</v>
      </c>
      <c r="C20" s="39">
        <v>0</v>
      </c>
      <c r="D20" s="100">
        <f t="shared" ref="D20:D37" si="1">C20*0.8</f>
        <v>0</v>
      </c>
      <c r="E20" s="127">
        <v>0.2</v>
      </c>
    </row>
    <row r="21" spans="1:5" ht="30">
      <c r="A21" s="37"/>
      <c r="B21" s="38" t="s">
        <v>52</v>
      </c>
      <c r="C21" s="39">
        <v>750</v>
      </c>
      <c r="D21" s="100">
        <f t="shared" si="1"/>
        <v>600</v>
      </c>
      <c r="E21" s="127">
        <v>0.2</v>
      </c>
    </row>
    <row r="22" spans="1:5">
      <c r="A22" s="37"/>
      <c r="B22" s="82" t="s">
        <v>188</v>
      </c>
      <c r="C22" s="39"/>
      <c r="D22" s="100">
        <f t="shared" si="1"/>
        <v>0</v>
      </c>
      <c r="E22" s="127">
        <v>0.2</v>
      </c>
    </row>
    <row r="23" spans="1:5" ht="30">
      <c r="A23" s="37"/>
      <c r="B23" s="38" t="s">
        <v>53</v>
      </c>
      <c r="C23" s="39">
        <v>860</v>
      </c>
      <c r="D23" s="100">
        <f t="shared" si="1"/>
        <v>688</v>
      </c>
      <c r="E23" s="127">
        <v>0.2</v>
      </c>
    </row>
    <row r="24" spans="1:5" ht="30">
      <c r="A24" s="37"/>
      <c r="B24" s="38" t="s">
        <v>54</v>
      </c>
      <c r="C24" s="39">
        <v>780</v>
      </c>
      <c r="D24" s="100">
        <f t="shared" si="1"/>
        <v>624</v>
      </c>
      <c r="E24" s="127">
        <v>0.2</v>
      </c>
    </row>
    <row r="25" spans="1:5" ht="44.25" customHeight="1">
      <c r="A25" s="37"/>
      <c r="B25" s="38" t="s">
        <v>55</v>
      </c>
      <c r="C25" s="39">
        <v>2190</v>
      </c>
      <c r="D25" s="100">
        <f t="shared" si="1"/>
        <v>1752</v>
      </c>
      <c r="E25" s="127">
        <v>0.2</v>
      </c>
    </row>
    <row r="26" spans="1:5">
      <c r="A26" s="79"/>
      <c r="B26" s="80" t="s">
        <v>56</v>
      </c>
      <c r="C26" s="81"/>
      <c r="D26" s="100">
        <f t="shared" si="1"/>
        <v>0</v>
      </c>
      <c r="E26" s="81"/>
    </row>
    <row r="27" spans="1:5">
      <c r="A27" s="37"/>
      <c r="B27" s="82" t="s">
        <v>49</v>
      </c>
      <c r="C27" s="39"/>
      <c r="D27" s="100">
        <f t="shared" si="1"/>
        <v>0</v>
      </c>
      <c r="E27" s="39"/>
    </row>
    <row r="28" spans="1:5">
      <c r="A28" s="37"/>
      <c r="B28" s="38" t="s">
        <v>57</v>
      </c>
      <c r="C28" s="39">
        <v>550</v>
      </c>
      <c r="D28" s="100">
        <f t="shared" si="1"/>
        <v>440</v>
      </c>
      <c r="E28" s="127">
        <v>0.2</v>
      </c>
    </row>
    <row r="29" spans="1:5">
      <c r="A29" s="37"/>
      <c r="B29" s="38" t="s">
        <v>58</v>
      </c>
      <c r="C29" s="39">
        <v>470</v>
      </c>
      <c r="D29" s="100">
        <f t="shared" si="1"/>
        <v>376</v>
      </c>
      <c r="E29" s="127">
        <v>0.2</v>
      </c>
    </row>
    <row r="30" spans="1:5" ht="45">
      <c r="A30" s="37"/>
      <c r="B30" s="38" t="s">
        <v>156</v>
      </c>
      <c r="C30" s="39">
        <v>1200</v>
      </c>
      <c r="D30" s="100">
        <f t="shared" si="1"/>
        <v>960</v>
      </c>
      <c r="E30" s="127">
        <v>0.2</v>
      </c>
    </row>
    <row r="31" spans="1:5">
      <c r="A31" s="37"/>
      <c r="B31" s="38" t="s">
        <v>59</v>
      </c>
      <c r="C31" s="39">
        <v>1040</v>
      </c>
      <c r="D31" s="100">
        <f t="shared" si="1"/>
        <v>832</v>
      </c>
      <c r="E31" s="127">
        <v>0.2</v>
      </c>
    </row>
    <row r="32" spans="1:5">
      <c r="A32" s="79"/>
      <c r="B32" s="80" t="s">
        <v>56</v>
      </c>
      <c r="C32" s="81"/>
      <c r="D32" s="100">
        <f t="shared" si="1"/>
        <v>0</v>
      </c>
      <c r="E32" s="81"/>
    </row>
    <row r="33" spans="1:6">
      <c r="A33" s="37"/>
      <c r="B33" s="82" t="s">
        <v>188</v>
      </c>
      <c r="C33" s="39"/>
      <c r="D33" s="100">
        <f t="shared" si="1"/>
        <v>0</v>
      </c>
      <c r="E33" s="39"/>
    </row>
    <row r="34" spans="1:6" ht="31.5" customHeight="1">
      <c r="A34" s="37"/>
      <c r="B34" s="38" t="s">
        <v>159</v>
      </c>
      <c r="C34" s="39">
        <v>1320</v>
      </c>
      <c r="D34" s="100">
        <f t="shared" si="1"/>
        <v>1056</v>
      </c>
      <c r="E34" s="127">
        <v>0.2</v>
      </c>
    </row>
    <row r="35" spans="1:6" ht="30">
      <c r="A35" s="37"/>
      <c r="B35" s="38" t="s">
        <v>60</v>
      </c>
      <c r="C35" s="39">
        <v>1240</v>
      </c>
      <c r="D35" s="100">
        <f t="shared" si="1"/>
        <v>992</v>
      </c>
      <c r="E35" s="127">
        <v>0.2</v>
      </c>
    </row>
    <row r="36" spans="1:6" ht="60">
      <c r="A36" s="37"/>
      <c r="B36" s="38" t="s">
        <v>157</v>
      </c>
      <c r="C36" s="39">
        <v>2740</v>
      </c>
      <c r="D36" s="100">
        <f t="shared" si="1"/>
        <v>2192</v>
      </c>
      <c r="E36" s="127">
        <v>0.2</v>
      </c>
    </row>
    <row r="37" spans="1:6" ht="33.75" customHeight="1">
      <c r="A37" s="37"/>
      <c r="B37" s="38" t="s">
        <v>61</v>
      </c>
      <c r="C37" s="39">
        <v>2580</v>
      </c>
      <c r="D37" s="100">
        <f t="shared" si="1"/>
        <v>2064</v>
      </c>
      <c r="E37" s="127">
        <v>0.2</v>
      </c>
    </row>
    <row r="38" spans="1:6" ht="30">
      <c r="A38" s="40"/>
      <c r="B38" s="41" t="s">
        <v>43</v>
      </c>
      <c r="C38" s="42" t="s">
        <v>158</v>
      </c>
      <c r="D38" s="131" t="s">
        <v>374</v>
      </c>
      <c r="E38" s="114" t="s">
        <v>375</v>
      </c>
    </row>
    <row r="39" spans="1:6" ht="30">
      <c r="A39" s="37"/>
      <c r="B39" s="38" t="s">
        <v>62</v>
      </c>
      <c r="C39" s="39">
        <v>0</v>
      </c>
      <c r="D39" s="100">
        <f>C39*0.8</f>
        <v>0</v>
      </c>
      <c r="E39" s="127">
        <v>0.2</v>
      </c>
    </row>
    <row r="40" spans="1:6" ht="30">
      <c r="A40" s="37"/>
      <c r="B40" s="83" t="s">
        <v>63</v>
      </c>
      <c r="C40" s="39">
        <v>0</v>
      </c>
      <c r="D40" s="100">
        <f t="shared" ref="D40:D45" si="2">C40*0.8</f>
        <v>0</v>
      </c>
      <c r="E40" s="127">
        <v>0.2</v>
      </c>
      <c r="F40" s="8"/>
    </row>
    <row r="41" spans="1:6" ht="30">
      <c r="A41" s="37"/>
      <c r="B41" s="83" t="s">
        <v>64</v>
      </c>
      <c r="C41" s="39">
        <v>155</v>
      </c>
      <c r="D41" s="100">
        <f t="shared" si="2"/>
        <v>124</v>
      </c>
      <c r="E41" s="127">
        <v>0.2</v>
      </c>
      <c r="F41" s="8"/>
    </row>
    <row r="42" spans="1:6" ht="30">
      <c r="A42" s="37"/>
      <c r="B42" s="83" t="s">
        <v>65</v>
      </c>
      <c r="C42" s="39">
        <v>180</v>
      </c>
      <c r="D42" s="100">
        <f t="shared" si="2"/>
        <v>144</v>
      </c>
      <c r="E42" s="127">
        <v>0.2</v>
      </c>
      <c r="F42" s="8"/>
    </row>
    <row r="43" spans="1:6" ht="30">
      <c r="A43" s="37"/>
      <c r="B43" s="38" t="s">
        <v>66</v>
      </c>
      <c r="C43" s="39">
        <v>0</v>
      </c>
      <c r="D43" s="100">
        <f t="shared" si="2"/>
        <v>0</v>
      </c>
      <c r="E43" s="127">
        <v>0.2</v>
      </c>
    </row>
    <row r="44" spans="1:6" s="104" customFormat="1" ht="30">
      <c r="A44" s="103"/>
      <c r="B44" s="38" t="s">
        <v>67</v>
      </c>
      <c r="C44" s="39">
        <v>120</v>
      </c>
      <c r="D44" s="100">
        <f t="shared" si="2"/>
        <v>96</v>
      </c>
      <c r="E44" s="127">
        <v>0.2</v>
      </c>
    </row>
    <row r="45" spans="1:6" ht="45">
      <c r="A45" s="37"/>
      <c r="B45" s="38" t="s">
        <v>345</v>
      </c>
      <c r="C45" s="39">
        <v>536</v>
      </c>
      <c r="D45" s="100">
        <f t="shared" si="2"/>
        <v>428.8</v>
      </c>
      <c r="E45" s="127">
        <v>0.2</v>
      </c>
    </row>
    <row r="46" spans="1:6" ht="30">
      <c r="A46" s="40"/>
      <c r="B46" s="41" t="s">
        <v>8</v>
      </c>
      <c r="C46" s="42" t="s">
        <v>158</v>
      </c>
      <c r="D46" s="131" t="s">
        <v>374</v>
      </c>
      <c r="E46" s="114" t="s">
        <v>375</v>
      </c>
    </row>
    <row r="47" spans="1:6">
      <c r="A47" s="37">
        <v>1</v>
      </c>
      <c r="B47" s="38" t="s">
        <v>9</v>
      </c>
      <c r="C47" s="39">
        <v>0</v>
      </c>
      <c r="D47" s="100"/>
      <c r="E47" s="39">
        <v>0</v>
      </c>
    </row>
    <row r="48" spans="1:6" ht="30">
      <c r="A48" s="37">
        <v>2</v>
      </c>
      <c r="B48" s="38" t="s">
        <v>12</v>
      </c>
      <c r="C48" s="39">
        <v>350</v>
      </c>
      <c r="D48" s="100">
        <f>C48*0.8</f>
        <v>280</v>
      </c>
      <c r="E48" s="127">
        <v>0.2</v>
      </c>
    </row>
    <row r="49" spans="1:5" s="25" customFormat="1" ht="30">
      <c r="A49" s="63"/>
      <c r="B49" s="41" t="s">
        <v>10</v>
      </c>
      <c r="C49" s="42" t="s">
        <v>158</v>
      </c>
      <c r="D49" s="131" t="s">
        <v>374</v>
      </c>
      <c r="E49" s="114" t="s">
        <v>375</v>
      </c>
    </row>
    <row r="50" spans="1:5" s="25" customFormat="1">
      <c r="A50" s="37">
        <v>1</v>
      </c>
      <c r="B50" s="38" t="s">
        <v>11</v>
      </c>
      <c r="C50" s="39">
        <v>550</v>
      </c>
      <c r="D50" s="100">
        <f>C50*0.8</f>
        <v>440</v>
      </c>
      <c r="E50" s="127">
        <v>0.2</v>
      </c>
    </row>
    <row r="51" spans="1:5" s="25" customFormat="1">
      <c r="A51" s="37">
        <v>2</v>
      </c>
      <c r="B51" s="38" t="s">
        <v>360</v>
      </c>
      <c r="C51" s="39">
        <v>775</v>
      </c>
      <c r="D51" s="100">
        <f>C51*0.8</f>
        <v>620</v>
      </c>
      <c r="E51" s="127">
        <v>0.2</v>
      </c>
    </row>
    <row r="52" spans="1:5" s="25" customFormat="1">
      <c r="A52" s="37"/>
      <c r="B52" s="191" t="s">
        <v>13</v>
      </c>
      <c r="C52" s="191"/>
      <c r="D52" s="191"/>
      <c r="E52" s="192"/>
    </row>
    <row r="53" spans="1:5" s="25" customFormat="1">
      <c r="A53" s="37">
        <v>3</v>
      </c>
      <c r="B53" s="38" t="s">
        <v>14</v>
      </c>
      <c r="C53" s="39">
        <v>550</v>
      </c>
      <c r="D53" s="100">
        <f>C53*0.8</f>
        <v>440</v>
      </c>
      <c r="E53" s="127">
        <v>0.2</v>
      </c>
    </row>
    <row r="54" spans="1:5" s="25" customFormat="1" ht="30">
      <c r="A54" s="37">
        <v>4</v>
      </c>
      <c r="B54" s="38" t="s">
        <v>15</v>
      </c>
      <c r="C54" s="39">
        <v>775</v>
      </c>
      <c r="D54" s="100">
        <f t="shared" ref="D54:D57" si="3">C54*0.8</f>
        <v>620</v>
      </c>
      <c r="E54" s="127">
        <v>0.2</v>
      </c>
    </row>
    <row r="55" spans="1:5" s="25" customFormat="1" ht="30">
      <c r="A55" s="37">
        <v>5</v>
      </c>
      <c r="B55" s="38" t="s">
        <v>16</v>
      </c>
      <c r="C55" s="39">
        <v>1175</v>
      </c>
      <c r="D55" s="100">
        <f t="shared" si="3"/>
        <v>940</v>
      </c>
      <c r="E55" s="127">
        <v>0.2</v>
      </c>
    </row>
    <row r="56" spans="1:5" s="25" customFormat="1" ht="30">
      <c r="A56" s="37">
        <v>6</v>
      </c>
      <c r="B56" s="38" t="s">
        <v>362</v>
      </c>
      <c r="C56" s="39">
        <v>975</v>
      </c>
      <c r="D56" s="100">
        <f t="shared" si="3"/>
        <v>780</v>
      </c>
      <c r="E56" s="127">
        <v>0.2</v>
      </c>
    </row>
    <row r="57" spans="1:5" s="25" customFormat="1" ht="30">
      <c r="A57" s="37">
        <v>7</v>
      </c>
      <c r="B57" s="38" t="s">
        <v>361</v>
      </c>
      <c r="C57" s="39">
        <v>1375</v>
      </c>
      <c r="D57" s="100">
        <f t="shared" si="3"/>
        <v>1100</v>
      </c>
      <c r="E57" s="127">
        <v>0.2</v>
      </c>
    </row>
    <row r="58" spans="1:5" ht="30">
      <c r="A58" s="40"/>
      <c r="B58" s="41" t="s">
        <v>17</v>
      </c>
      <c r="C58" s="42" t="s">
        <v>158</v>
      </c>
      <c r="D58" s="131" t="s">
        <v>374</v>
      </c>
      <c r="E58" s="114" t="s">
        <v>375</v>
      </c>
    </row>
    <row r="59" spans="1:5">
      <c r="A59" s="68"/>
      <c r="B59" s="69" t="s">
        <v>18</v>
      </c>
      <c r="C59" s="70"/>
      <c r="D59" s="113"/>
      <c r="E59" s="70"/>
    </row>
    <row r="60" spans="1:5">
      <c r="A60" s="37"/>
      <c r="B60" s="38" t="s">
        <v>19</v>
      </c>
      <c r="C60" s="39">
        <v>0</v>
      </c>
      <c r="D60" s="100"/>
      <c r="E60" s="39">
        <v>0</v>
      </c>
    </row>
    <row r="61" spans="1:5">
      <c r="A61" s="68"/>
      <c r="B61" s="189" t="s">
        <v>20</v>
      </c>
      <c r="C61" s="189"/>
      <c r="D61" s="189"/>
      <c r="E61" s="190"/>
    </row>
    <row r="62" spans="1:5">
      <c r="A62" s="37"/>
      <c r="B62" s="38" t="s">
        <v>21</v>
      </c>
      <c r="C62" s="39">
        <v>0</v>
      </c>
      <c r="D62" s="100">
        <f>C62*0.8</f>
        <v>0</v>
      </c>
      <c r="E62" s="39">
        <v>0</v>
      </c>
    </row>
    <row r="63" spans="1:5">
      <c r="A63" s="37"/>
      <c r="B63" s="38" t="s">
        <v>22</v>
      </c>
      <c r="C63" s="39">
        <v>150</v>
      </c>
      <c r="D63" s="100">
        <f t="shared" ref="D63:D68" si="4">C63*0.8</f>
        <v>120</v>
      </c>
      <c r="E63" s="127">
        <v>0.2</v>
      </c>
    </row>
    <row r="64" spans="1:5">
      <c r="A64" s="37"/>
      <c r="B64" s="38" t="s">
        <v>23</v>
      </c>
      <c r="C64" s="39">
        <v>550</v>
      </c>
      <c r="D64" s="100">
        <f t="shared" si="4"/>
        <v>440</v>
      </c>
      <c r="E64" s="127">
        <v>0.2</v>
      </c>
    </row>
    <row r="65" spans="1:5">
      <c r="A65" s="37"/>
      <c r="B65" s="38" t="s">
        <v>24</v>
      </c>
      <c r="C65" s="39">
        <v>475</v>
      </c>
      <c r="D65" s="100">
        <f t="shared" si="4"/>
        <v>380</v>
      </c>
      <c r="E65" s="127">
        <v>0.2</v>
      </c>
    </row>
    <row r="66" spans="1:5">
      <c r="A66" s="37"/>
      <c r="B66" s="38" t="s">
        <v>25</v>
      </c>
      <c r="C66" s="39">
        <v>0</v>
      </c>
      <c r="D66" s="100">
        <f t="shared" si="4"/>
        <v>0</v>
      </c>
      <c r="E66" s="39">
        <v>0</v>
      </c>
    </row>
    <row r="67" spans="1:5">
      <c r="A67" s="68"/>
      <c r="B67" s="69" t="s">
        <v>26</v>
      </c>
      <c r="C67" s="69"/>
      <c r="D67" s="100">
        <f t="shared" si="4"/>
        <v>0</v>
      </c>
      <c r="E67" s="70"/>
    </row>
    <row r="68" spans="1:5">
      <c r="A68" s="37"/>
      <c r="B68" s="38" t="s">
        <v>27</v>
      </c>
      <c r="C68" s="39">
        <v>50</v>
      </c>
      <c r="D68" s="100">
        <f t="shared" si="4"/>
        <v>40</v>
      </c>
      <c r="E68" s="127">
        <v>0.2</v>
      </c>
    </row>
    <row r="69" spans="1:5" s="25" customFormat="1" ht="18" customHeight="1">
      <c r="A69" s="37"/>
      <c r="B69" s="191" t="s">
        <v>46</v>
      </c>
      <c r="C69" s="191"/>
      <c r="D69" s="191"/>
      <c r="E69" s="192"/>
    </row>
    <row r="70" spans="1:5" s="25" customFormat="1">
      <c r="A70" s="37"/>
      <c r="B70" s="38" t="s">
        <v>30</v>
      </c>
      <c r="C70" s="39">
        <v>140</v>
      </c>
      <c r="D70" s="100">
        <f>C70*0.8</f>
        <v>112</v>
      </c>
      <c r="E70" s="127">
        <v>0.2</v>
      </c>
    </row>
    <row r="71" spans="1:5" s="25" customFormat="1">
      <c r="A71" s="37"/>
      <c r="B71" s="38" t="s">
        <v>31</v>
      </c>
      <c r="C71" s="39">
        <v>750</v>
      </c>
      <c r="D71" s="100">
        <f t="shared" ref="D71:D74" si="5">C71*0.8</f>
        <v>600</v>
      </c>
      <c r="E71" s="127">
        <v>0.2</v>
      </c>
    </row>
    <row r="72" spans="1:5" s="36" customFormat="1">
      <c r="A72" s="61"/>
      <c r="B72" s="44" t="s">
        <v>350</v>
      </c>
      <c r="C72" s="67">
        <v>100</v>
      </c>
      <c r="D72" s="100">
        <f t="shared" si="5"/>
        <v>80</v>
      </c>
      <c r="E72" s="127">
        <v>0.2</v>
      </c>
    </row>
    <row r="73" spans="1:5" s="25" customFormat="1">
      <c r="A73" s="37"/>
      <c r="B73" s="38" t="s">
        <v>32</v>
      </c>
      <c r="C73" s="39">
        <v>200</v>
      </c>
      <c r="D73" s="100">
        <f t="shared" si="5"/>
        <v>160</v>
      </c>
      <c r="E73" s="127">
        <v>0.2</v>
      </c>
    </row>
    <row r="74" spans="1:5" s="25" customFormat="1">
      <c r="A74" s="37"/>
      <c r="B74" s="38" t="s">
        <v>68</v>
      </c>
      <c r="C74" s="39">
        <v>200</v>
      </c>
      <c r="D74" s="100">
        <f t="shared" si="5"/>
        <v>160</v>
      </c>
      <c r="E74" s="127">
        <v>0.2</v>
      </c>
    </row>
    <row r="75" spans="1:5" s="25" customFormat="1" ht="18" customHeight="1">
      <c r="A75" s="37"/>
      <c r="B75" s="191" t="s">
        <v>33</v>
      </c>
      <c r="C75" s="191"/>
      <c r="D75" s="191"/>
      <c r="E75" s="192"/>
    </row>
    <row r="76" spans="1:5" s="25" customFormat="1" ht="18" customHeight="1">
      <c r="A76" s="37"/>
      <c r="B76" s="38" t="s">
        <v>34</v>
      </c>
      <c r="C76" s="39">
        <v>100</v>
      </c>
      <c r="D76" s="100">
        <f>C76*0.8</f>
        <v>80</v>
      </c>
      <c r="E76" s="127">
        <v>0.2</v>
      </c>
    </row>
    <row r="77" spans="1:5" s="25" customFormat="1" ht="30">
      <c r="A77" s="37"/>
      <c r="B77" s="38" t="s">
        <v>35</v>
      </c>
      <c r="C77" s="39">
        <v>200</v>
      </c>
      <c r="D77" s="100">
        <f t="shared" ref="D77:D79" si="6">C77*0.8</f>
        <v>160</v>
      </c>
      <c r="E77" s="127">
        <v>0.2</v>
      </c>
    </row>
    <row r="78" spans="1:5" s="36" customFormat="1">
      <c r="A78" s="95"/>
      <c r="B78" s="38" t="s">
        <v>29</v>
      </c>
      <c r="C78" s="39">
        <v>200</v>
      </c>
      <c r="D78" s="100">
        <f t="shared" si="6"/>
        <v>160</v>
      </c>
      <c r="E78" s="127">
        <v>0.2</v>
      </c>
    </row>
    <row r="79" spans="1:5" s="36" customFormat="1">
      <c r="A79" s="61"/>
      <c r="B79" s="44" t="s">
        <v>341</v>
      </c>
      <c r="C79" s="67">
        <v>100</v>
      </c>
      <c r="D79" s="100">
        <f t="shared" si="6"/>
        <v>80</v>
      </c>
      <c r="E79" s="127">
        <v>0.2</v>
      </c>
    </row>
    <row r="80" spans="1:5">
      <c r="A80" s="25"/>
      <c r="B80" s="5"/>
      <c r="C80" s="5"/>
      <c r="D80" s="5"/>
      <c r="E80" s="6"/>
    </row>
  </sheetData>
  <mergeCells count="5">
    <mergeCell ref="A1:E1"/>
    <mergeCell ref="B52:E52"/>
    <mergeCell ref="B61:E61"/>
    <mergeCell ref="B69:E69"/>
    <mergeCell ref="B75:E75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abde849-b242-4fc6-b654-783022474445">EW2R75RUSK4D-110-2391</_dlc_DocId>
    <_dlc_DocIdUrl xmlns="4abde849-b242-4fc6-b654-783022474445">
      <Url>http://efjportal/marketing/_layouts/DocIdRedir.aspx?ID=EW2R75RUSK4D-110-2391</Url>
      <Description>EW2R75RUSK4D-110-2391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98C741E6463948855755C41EBCF167" ma:contentTypeVersion="2" ma:contentTypeDescription="Create a new document." ma:contentTypeScope="" ma:versionID="25ae1498c140adf6384827e869e7b4a9">
  <xsd:schema xmlns:xsd="http://www.w3.org/2001/XMLSchema" xmlns:xs="http://www.w3.org/2001/XMLSchema" xmlns:p="http://schemas.microsoft.com/office/2006/metadata/properties" xmlns:ns2="4abde849-b242-4fc6-b654-783022474445" targetNamespace="http://schemas.microsoft.com/office/2006/metadata/properties" ma:root="true" ma:fieldsID="917cac24b9baac1f7a095dadf9aa5680" ns2:_="">
    <xsd:import namespace="4abde849-b242-4fc6-b654-78302247444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bde849-b242-4fc6-b654-78302247444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0DED0F-D23E-46E9-871E-1C1DF71DEAC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7090C84-6EB8-4E58-A953-8B54560D8429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4abde849-b242-4fc6-b654-783022474445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4579F63-0B0C-436F-9414-7460BC8549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bde849-b242-4fc6-b654-7830224744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1F23511-19A0-4CB9-9508-A2DDC004D8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Page</vt:lpstr>
      <vt:lpstr>Table of Contents</vt:lpstr>
      <vt:lpstr>VP6000</vt:lpstr>
      <vt:lpstr>VP5000</vt:lpstr>
      <vt:lpstr>VP900</vt:lpstr>
      <vt:lpstr>VM7000</vt:lpstr>
      <vt:lpstr>VM6000</vt:lpstr>
      <vt:lpstr>VM5000</vt:lpstr>
      <vt:lpstr>VM900</vt:lpstr>
      <vt:lpstr>ATLAS 1200</vt:lpstr>
      <vt:lpstr>'VM7000'!Print_Area</vt:lpstr>
    </vt:vector>
  </TitlesOfParts>
  <Company>EFJI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Politte-Corn</dc:creator>
  <cp:lastModifiedBy>Maria Rowe</cp:lastModifiedBy>
  <cp:lastPrinted>2016-09-19T18:55:49Z</cp:lastPrinted>
  <dcterms:created xsi:type="dcterms:W3CDTF">2015-08-27T22:53:18Z</dcterms:created>
  <dcterms:modified xsi:type="dcterms:W3CDTF">2019-06-06T15:56:18Z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0x010100CA98C741E6463948855755C41EBCF167</vt:lpwstr>
  </property>
  <property fmtid="{D5CDD505-2E9C-101B-9397-08002B2CF9AE}" pid="3" name="_dlc_DocIdItemGuid">
    <vt:lpwstr>f77bc578-038a-42bf-8b9a-d64b32fb1e6d</vt:lpwstr>
  </property>
</Properties>
</file>